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15" yWindow="-15" windowWidth="28860" windowHeight="6405"/>
  </bookViews>
  <sheets>
    <sheet name="表紙" sheetId="6" r:id="rId1"/>
    <sheet name="Ⅰ案内" sheetId="1" r:id="rId2"/>
    <sheet name="Ⅱ単価一覧" sheetId="2" r:id="rId3"/>
    <sheet name="Ⅱ-1根固ﾌﾞﾛｯｸ単価表 " sheetId="12" r:id="rId4"/>
    <sheet name="Ⅲ-2計算例 " sheetId="13" r:id="rId5"/>
    <sheet name="Ⅲ補正方法" sheetId="3" r:id="rId6"/>
    <sheet name="Ⅳ 単価作成方法" sheetId="9" r:id="rId7"/>
    <sheet name="Ⅴ 掲載のない単価表" sheetId="10" r:id="rId8"/>
    <sheet name="下表" sheetId="11" r:id="rId9"/>
    <sheet name="Sheet5" sheetId="5" r:id="rId10"/>
  </sheets>
  <definedNames>
    <definedName name="_xlnm.Print_Area" localSheetId="1">Ⅰ案内!$A$1:$J$44</definedName>
    <definedName name="_xlnm.Print_Area" localSheetId="3">'Ⅱ-1根固ﾌﾞﾛｯｸ単価表 '!$A$1:$AQ$37</definedName>
    <definedName name="_xlnm.Print_Area" localSheetId="2">Ⅱ単価一覧!$A$1:$I$49</definedName>
    <definedName name="_xlnm.Print_Area" localSheetId="4">'Ⅲ-2計算例 '!$A$1:$AO$96</definedName>
    <definedName name="_xlnm.Print_Area" localSheetId="5">Ⅲ補正方法!$A$1:$AO$58</definedName>
    <definedName name="_xlnm.Print_Area" localSheetId="6">'Ⅳ 単価作成方法'!$A$1:$K$45</definedName>
    <definedName name="_xlnm.Print_Area" localSheetId="0">表紙!$A$1:$J$86</definedName>
  </definedNames>
  <calcPr calcId="125725"/>
</workbook>
</file>

<file path=xl/calcChain.xml><?xml version="1.0" encoding="utf-8"?>
<calcChain xmlns="http://schemas.openxmlformats.org/spreadsheetml/2006/main">
  <c r="I95" i="13"/>
  <c r="AV94"/>
  <c r="AU94"/>
  <c r="AT94"/>
  <c r="AT104" s="1"/>
  <c r="AV93"/>
  <c r="AU93"/>
  <c r="AT93"/>
  <c r="AT103" s="1"/>
  <c r="AD93"/>
  <c r="V93"/>
  <c r="N93"/>
  <c r="AV92"/>
  <c r="AT102" s="1"/>
  <c r="AU92"/>
  <c r="AT92"/>
  <c r="AD92"/>
  <c r="Z92"/>
  <c r="V92"/>
  <c r="R92"/>
  <c r="N92"/>
  <c r="J92"/>
  <c r="AT91"/>
  <c r="AT105" s="1"/>
  <c r="S90"/>
  <c r="AV89"/>
  <c r="AU89"/>
  <c r="AT89"/>
  <c r="AT99" s="1"/>
  <c r="S89"/>
  <c r="J89"/>
  <c r="AV87"/>
  <c r="AT97" s="1"/>
  <c r="AT87"/>
  <c r="AT107" s="1"/>
  <c r="S87"/>
  <c r="N87"/>
  <c r="S86"/>
  <c r="N86"/>
  <c r="K86"/>
  <c r="N64"/>
  <c r="AV97" s="1"/>
  <c r="L42"/>
  <c r="H42"/>
  <c r="D42"/>
  <c r="AB41"/>
  <c r="X41"/>
  <c r="T41"/>
  <c r="D41"/>
  <c r="Y39"/>
  <c r="Q39"/>
  <c r="I39"/>
  <c r="Y38"/>
  <c r="U38"/>
  <c r="Q38"/>
  <c r="M38"/>
  <c r="I38"/>
  <c r="E38"/>
  <c r="N36"/>
  <c r="I36"/>
  <c r="BT35"/>
  <c r="BP35"/>
  <c r="BJ35"/>
  <c r="BD35"/>
  <c r="N35"/>
  <c r="I35"/>
  <c r="E35"/>
  <c r="BT34"/>
  <c r="BP34"/>
  <c r="BM34"/>
  <c r="BZ35" s="1"/>
  <c r="BJ34"/>
  <c r="BG34"/>
  <c r="BW35" s="1"/>
  <c r="BD34"/>
  <c r="BA34"/>
  <c r="BD33"/>
  <c r="N33"/>
  <c r="I33"/>
  <c r="BH32"/>
  <c r="BD32"/>
  <c r="BA32"/>
  <c r="BH33" s="1"/>
  <c r="N32"/>
  <c r="I32"/>
  <c r="F32"/>
  <c r="BF31"/>
  <c r="BJ30"/>
  <c r="BF30"/>
  <c r="AZ36" s="1"/>
  <c r="BC30"/>
  <c r="BJ31" s="1"/>
  <c r="AX30"/>
  <c r="J30"/>
  <c r="BE36" l="1"/>
  <c r="E44" s="1"/>
  <c r="AG41"/>
  <c r="AT101"/>
  <c r="AT109" s="1"/>
  <c r="J84"/>
  <c r="AV100" l="1"/>
  <c r="AF95" s="1"/>
  <c r="AV101"/>
  <c r="AF98" s="1"/>
  <c r="AW116" i="12" l="1"/>
  <c r="AW60"/>
  <c r="AV103" i="9"/>
  <c r="AV47"/>
  <c r="AV102" i="1"/>
  <c r="AV102" i="2"/>
  <c r="AV102" i="3"/>
  <c r="AV46" i="1"/>
  <c r="AV46" i="2"/>
</calcChain>
</file>

<file path=xl/sharedStrings.xml><?xml version="1.0" encoding="utf-8"?>
<sst xmlns="http://schemas.openxmlformats.org/spreadsheetml/2006/main" count="709" uniqueCount="391">
  <si>
    <t>施工パッケージ型積算方式標準単価表</t>
    <rPh sb="0" eb="2">
      <t>セコウ</t>
    </rPh>
    <rPh sb="7" eb="8">
      <t>ガタ</t>
    </rPh>
    <rPh sb="8" eb="10">
      <t>セキサン</t>
    </rPh>
    <rPh sb="10" eb="12">
      <t>ホウシキ</t>
    </rPh>
    <rPh sb="12" eb="14">
      <t>ヒョウジュン</t>
    </rPh>
    <rPh sb="14" eb="17">
      <t>タンカヒョウ</t>
    </rPh>
    <phoneticPr fontId="2"/>
  </si>
  <si>
    <t>国土交通省</t>
    <rPh sb="0" eb="2">
      <t>コクド</t>
    </rPh>
    <rPh sb="2" eb="4">
      <t>コウツウ</t>
    </rPh>
    <rPh sb="4" eb="5">
      <t>ショウ</t>
    </rPh>
    <phoneticPr fontId="2"/>
  </si>
  <si>
    <t>港湾空港関係</t>
  </si>
  <si>
    <t>Ⅱ．施工パッケージ標準単価一覧</t>
    <rPh sb="2" eb="4">
      <t>セコウ</t>
    </rPh>
    <rPh sb="9" eb="11">
      <t>ヒョウジュン</t>
    </rPh>
    <rPh sb="11" eb="13">
      <t>タンカ</t>
    </rPh>
    <rPh sb="13" eb="15">
      <t>イチラン</t>
    </rPh>
    <phoneticPr fontId="2"/>
  </si>
  <si>
    <t>Ⅲ．標準単価から積算単価への補正方法</t>
    <rPh sb="2" eb="4">
      <t>ヒョウジュン</t>
    </rPh>
    <rPh sb="4" eb="6">
      <t>タンカ</t>
    </rPh>
    <rPh sb="8" eb="10">
      <t>セキサン</t>
    </rPh>
    <rPh sb="10" eb="12">
      <t>タンカ</t>
    </rPh>
    <rPh sb="14" eb="16">
      <t>ホセイ</t>
    </rPh>
    <rPh sb="16" eb="18">
      <t>ホウホウ</t>
    </rPh>
    <phoneticPr fontId="2"/>
  </si>
  <si>
    <t>　</t>
    <phoneticPr fontId="2"/>
  </si>
  <si>
    <t>Ⅰ</t>
    <phoneticPr fontId="2"/>
  </si>
  <si>
    <t>Ⅲ－１</t>
    <phoneticPr fontId="2"/>
  </si>
  <si>
    <t>Ⅲ－２</t>
  </si>
  <si>
    <t>Ⅲ－３</t>
  </si>
  <si>
    <t>Ⅰ．施工パッケージ型積算方式標準単価表の見方</t>
    <rPh sb="2" eb="4">
      <t>セコウ</t>
    </rPh>
    <rPh sb="9" eb="10">
      <t>ガタ</t>
    </rPh>
    <rPh sb="10" eb="12">
      <t>セキサン</t>
    </rPh>
    <rPh sb="12" eb="14">
      <t>ホウシキ</t>
    </rPh>
    <rPh sb="14" eb="16">
      <t>ヒョウジュン</t>
    </rPh>
    <rPh sb="16" eb="19">
      <t>タンカヒョウ</t>
    </rPh>
    <rPh sb="20" eb="22">
      <t>ミカタ</t>
    </rPh>
    <phoneticPr fontId="2"/>
  </si>
  <si>
    <t>■条件区分</t>
    <rPh sb="1" eb="3">
      <t>ジョウケン</t>
    </rPh>
    <rPh sb="3" eb="5">
      <t>クブン</t>
    </rPh>
    <phoneticPr fontId="2"/>
  </si>
  <si>
    <t>■標準単価</t>
    <rPh sb="1" eb="3">
      <t>ヒョウジュン</t>
    </rPh>
    <rPh sb="3" eb="5">
      <t>タンカ</t>
    </rPh>
    <phoneticPr fontId="2"/>
  </si>
  <si>
    <t>留意事項</t>
    <rPh sb="0" eb="2">
      <t>リュウイ</t>
    </rPh>
    <rPh sb="2" eb="4">
      <t>ジコウ</t>
    </rPh>
    <phoneticPr fontId="2"/>
  </si>
  <si>
    <t>材料単価：物価資料等</t>
    <rPh sb="0" eb="2">
      <t>ザイリョウ</t>
    </rPh>
    <rPh sb="2" eb="4">
      <t>タンカ</t>
    </rPh>
    <rPh sb="5" eb="7">
      <t>ブッカ</t>
    </rPh>
    <rPh sb="7" eb="9">
      <t>シリョウ</t>
    </rPh>
    <rPh sb="9" eb="10">
      <t>トウ</t>
    </rPh>
    <phoneticPr fontId="2"/>
  </si>
  <si>
    <t>労務単価：公共工事設計労務単価</t>
    <rPh sb="0" eb="2">
      <t>ロウム</t>
    </rPh>
    <rPh sb="2" eb="4">
      <t>タンカ</t>
    </rPh>
    <rPh sb="5" eb="7">
      <t>コウキョウ</t>
    </rPh>
    <rPh sb="7" eb="9">
      <t>コウジ</t>
    </rPh>
    <rPh sb="9" eb="11">
      <t>セッケイ</t>
    </rPh>
    <rPh sb="11" eb="13">
      <t>ロウム</t>
    </rPh>
    <rPh sb="13" eb="15">
      <t>タンカ</t>
    </rPh>
    <phoneticPr fontId="2"/>
  </si>
  <si>
    <t>：</t>
    <phoneticPr fontId="2"/>
  </si>
  <si>
    <t>Ⅲ－１．補正式</t>
    <rPh sb="4" eb="6">
      <t>ホセイ</t>
    </rPh>
    <rPh sb="6" eb="7">
      <t>シキ</t>
    </rPh>
    <phoneticPr fontId="2"/>
  </si>
  <si>
    <t>･･･</t>
    <phoneticPr fontId="2"/>
  </si>
  <si>
    <t>Rr</t>
    <phoneticPr fontId="2"/>
  </si>
  <si>
    <t>Zr</t>
    <phoneticPr fontId="2"/>
  </si>
  <si>
    <t>Sr</t>
    <phoneticPr fontId="2"/>
  </si>
  <si>
    <t>標準単価における全機械(K1～K3,他)の構成比合計</t>
    <rPh sb="0" eb="2">
      <t>ヒョウジュン</t>
    </rPh>
    <rPh sb="2" eb="4">
      <t>タンカ</t>
    </rPh>
    <rPh sb="8" eb="9">
      <t>ゼン</t>
    </rPh>
    <rPh sb="9" eb="11">
      <t>キカイ</t>
    </rPh>
    <rPh sb="18" eb="19">
      <t>タ</t>
    </rPh>
    <rPh sb="21" eb="24">
      <t>コウセイヒ</t>
    </rPh>
    <rPh sb="24" eb="26">
      <t>ゴウケイ</t>
    </rPh>
    <phoneticPr fontId="2"/>
  </si>
  <si>
    <t>P'</t>
    <phoneticPr fontId="2"/>
  </si>
  <si>
    <t>=</t>
    <phoneticPr fontId="2"/>
  </si>
  <si>
    <t>P</t>
    <phoneticPr fontId="2"/>
  </si>
  <si>
    <t>×</t>
    <phoneticPr fontId="2"/>
  </si>
  <si>
    <t>(</t>
    <phoneticPr fontId="2"/>
  </si>
  <si>
    <t>K1r</t>
    <phoneticPr fontId="2"/>
  </si>
  <si>
    <t>K1t'</t>
    <phoneticPr fontId="2"/>
  </si>
  <si>
    <t>＋</t>
    <phoneticPr fontId="2"/>
  </si>
  <si>
    <t>K3r</t>
    <phoneticPr fontId="2"/>
  </si>
  <si>
    <t>K3t'</t>
    <phoneticPr fontId="2"/>
  </si>
  <si>
    <t>)</t>
    <phoneticPr fontId="2"/>
  </si>
  <si>
    <t>Kr</t>
    <phoneticPr fontId="2"/>
  </si>
  <si>
    <t>K1t</t>
    <phoneticPr fontId="2"/>
  </si>
  <si>
    <t>K3t</t>
    <phoneticPr fontId="2"/>
  </si>
  <si>
    <t>K1r＋･･･＋K3r</t>
    <phoneticPr fontId="2"/>
  </si>
  <si>
    <t>R1r</t>
    <phoneticPr fontId="2"/>
  </si>
  <si>
    <t>R1t'</t>
    <phoneticPr fontId="2"/>
  </si>
  <si>
    <t>R4r</t>
    <phoneticPr fontId="2"/>
  </si>
  <si>
    <t>R4t'</t>
    <phoneticPr fontId="2"/>
  </si>
  <si>
    <t>Rr</t>
    <phoneticPr fontId="2"/>
  </si>
  <si>
    <t>R1t</t>
    <phoneticPr fontId="2"/>
  </si>
  <si>
    <t>R4t</t>
    <phoneticPr fontId="2"/>
  </si>
  <si>
    <t>R1r＋･･･＋R4r</t>
    <phoneticPr fontId="2"/>
  </si>
  <si>
    <t>Z1r</t>
    <phoneticPr fontId="2"/>
  </si>
  <si>
    <t>Z1t'</t>
    <phoneticPr fontId="2"/>
  </si>
  <si>
    <t>Z4r</t>
    <phoneticPr fontId="2"/>
  </si>
  <si>
    <t>Z4t'</t>
    <phoneticPr fontId="2"/>
  </si>
  <si>
    <t>Zr</t>
    <phoneticPr fontId="2"/>
  </si>
  <si>
    <t>Z1t</t>
    <phoneticPr fontId="2"/>
  </si>
  <si>
    <t>Z4t</t>
    <phoneticPr fontId="2"/>
  </si>
  <si>
    <t>Z1r＋･･･＋Z4r</t>
    <phoneticPr fontId="2"/>
  </si>
  <si>
    <t>S1r</t>
    <phoneticPr fontId="2"/>
  </si>
  <si>
    <t>S1t'</t>
    <phoneticPr fontId="2"/>
  </si>
  <si>
    <t>S4r</t>
    <phoneticPr fontId="2"/>
  </si>
  <si>
    <t>S4t'</t>
    <phoneticPr fontId="2"/>
  </si>
  <si>
    <t>Sr</t>
    <phoneticPr fontId="2"/>
  </si>
  <si>
    <t>S1t</t>
    <phoneticPr fontId="2"/>
  </si>
  <si>
    <t>S4t</t>
    <phoneticPr fontId="2"/>
  </si>
  <si>
    <t>S1r＋･･･＋S4r</t>
    <phoneticPr fontId="2"/>
  </si>
  <si>
    <t>100－Kr－Rr－Zr－Sr</t>
    <phoneticPr fontId="2"/>
  </si>
  <si>
    <t>：</t>
    <phoneticPr fontId="2"/>
  </si>
  <si>
    <t xml:space="preserve">P </t>
    <phoneticPr fontId="2"/>
  </si>
  <si>
    <t>：</t>
    <phoneticPr fontId="2"/>
  </si>
  <si>
    <t>Kr</t>
    <phoneticPr fontId="2"/>
  </si>
  <si>
    <t>：</t>
    <phoneticPr fontId="2"/>
  </si>
  <si>
    <t>K1r～K3r</t>
    <phoneticPr fontId="2"/>
  </si>
  <si>
    <t>K1t～K3t</t>
    <phoneticPr fontId="2"/>
  </si>
  <si>
    <t>：</t>
    <phoneticPr fontId="2"/>
  </si>
  <si>
    <t>K1t'～K3t'</t>
    <phoneticPr fontId="2"/>
  </si>
  <si>
    <t>積算単価(積算地区、積算年月)</t>
    <rPh sb="0" eb="2">
      <t>セキサン</t>
    </rPh>
    <rPh sb="2" eb="4">
      <t>タンカ</t>
    </rPh>
    <rPh sb="5" eb="7">
      <t>セキサン</t>
    </rPh>
    <rPh sb="7" eb="9">
      <t>チク</t>
    </rPh>
    <rPh sb="10" eb="12">
      <t>セキサン</t>
    </rPh>
    <rPh sb="12" eb="14">
      <t>ネンゲツ</t>
    </rPh>
    <phoneticPr fontId="2"/>
  </si>
  <si>
    <t>標準単価(東京地区、基準年月)</t>
    <rPh sb="0" eb="2">
      <t>ヒョウジュン</t>
    </rPh>
    <rPh sb="2" eb="4">
      <t>タンカ</t>
    </rPh>
    <rPh sb="5" eb="7">
      <t>トウキョウ</t>
    </rPh>
    <rPh sb="7" eb="9">
      <t>チク</t>
    </rPh>
    <rPh sb="10" eb="12">
      <t>キジュン</t>
    </rPh>
    <rPh sb="12" eb="14">
      <t>ネンゲツ</t>
    </rPh>
    <phoneticPr fontId="2"/>
  </si>
  <si>
    <t>標準単価における代表機械規格K1～K3の構成比</t>
    <rPh sb="0" eb="2">
      <t>ヒョウジュン</t>
    </rPh>
    <rPh sb="2" eb="4">
      <t>タンカ</t>
    </rPh>
    <rPh sb="8" eb="10">
      <t>ダイヒョウ</t>
    </rPh>
    <rPh sb="10" eb="12">
      <t>キカイ</t>
    </rPh>
    <rPh sb="12" eb="14">
      <t>キカク</t>
    </rPh>
    <rPh sb="20" eb="23">
      <t>コウセイヒ</t>
    </rPh>
    <phoneticPr fontId="2"/>
  </si>
  <si>
    <t>代表機械規格K1～K3の単価(東京地区、基準年月)</t>
    <rPh sb="12" eb="14">
      <t>タンカ</t>
    </rPh>
    <rPh sb="15" eb="17">
      <t>トウキョウ</t>
    </rPh>
    <rPh sb="17" eb="19">
      <t>チク</t>
    </rPh>
    <rPh sb="20" eb="22">
      <t>キジュン</t>
    </rPh>
    <rPh sb="22" eb="24">
      <t>ネンゲツ</t>
    </rPh>
    <phoneticPr fontId="2"/>
  </si>
  <si>
    <t>代表機械規格K1～K3の単価(積算地区、基準年月)</t>
    <rPh sb="12" eb="14">
      <t>タンカ</t>
    </rPh>
    <rPh sb="15" eb="17">
      <t>セキサン</t>
    </rPh>
    <rPh sb="17" eb="19">
      <t>チク</t>
    </rPh>
    <rPh sb="20" eb="22">
      <t>キジュン</t>
    </rPh>
    <rPh sb="22" eb="24">
      <t>ネンゲツ</t>
    </rPh>
    <phoneticPr fontId="2"/>
  </si>
  <si>
    <t>R1r～R4r</t>
    <phoneticPr fontId="2"/>
  </si>
  <si>
    <t>R1t～R4t</t>
    <phoneticPr fontId="2"/>
  </si>
  <si>
    <t>R1t'～R4t'</t>
    <phoneticPr fontId="2"/>
  </si>
  <si>
    <t>Z1r～Z4r</t>
    <phoneticPr fontId="2"/>
  </si>
  <si>
    <t>Z1t～Z4t</t>
    <phoneticPr fontId="2"/>
  </si>
  <si>
    <t>Z1t'～Z4t'</t>
    <phoneticPr fontId="2"/>
  </si>
  <si>
    <t>S1r～S4r</t>
    <phoneticPr fontId="2"/>
  </si>
  <si>
    <t>S1t～S4t</t>
    <phoneticPr fontId="2"/>
  </si>
  <si>
    <t>S1t'～S4t'</t>
    <phoneticPr fontId="2"/>
  </si>
  <si>
    <t>標準単価における全労務(R1～R4,他)の構成比合計</t>
    <rPh sb="0" eb="2">
      <t>ヒョウジュン</t>
    </rPh>
    <rPh sb="2" eb="4">
      <t>タンカ</t>
    </rPh>
    <rPh sb="8" eb="9">
      <t>ゼン</t>
    </rPh>
    <rPh sb="9" eb="11">
      <t>ロウム</t>
    </rPh>
    <rPh sb="18" eb="19">
      <t>タ</t>
    </rPh>
    <rPh sb="21" eb="24">
      <t>コウセイヒ</t>
    </rPh>
    <rPh sb="24" eb="26">
      <t>ゴウケイ</t>
    </rPh>
    <phoneticPr fontId="2"/>
  </si>
  <si>
    <t>代表労務規格R1～R4の単価(東京地区、基準年月)</t>
    <rPh sb="2" eb="4">
      <t>ロウム</t>
    </rPh>
    <rPh sb="12" eb="14">
      <t>タンカ</t>
    </rPh>
    <rPh sb="15" eb="17">
      <t>トウキョウ</t>
    </rPh>
    <rPh sb="17" eb="19">
      <t>チク</t>
    </rPh>
    <rPh sb="20" eb="22">
      <t>キジュン</t>
    </rPh>
    <rPh sb="22" eb="24">
      <t>ネンゲツ</t>
    </rPh>
    <phoneticPr fontId="2"/>
  </si>
  <si>
    <t>代表労務規格R1～R4の単価(積算地区、基準年月)</t>
    <rPh sb="2" eb="4">
      <t>ロウム</t>
    </rPh>
    <rPh sb="12" eb="14">
      <t>タンカ</t>
    </rPh>
    <rPh sb="15" eb="17">
      <t>セキサン</t>
    </rPh>
    <rPh sb="17" eb="19">
      <t>チク</t>
    </rPh>
    <rPh sb="20" eb="22">
      <t>キジュン</t>
    </rPh>
    <rPh sb="22" eb="24">
      <t>ネンゲツ</t>
    </rPh>
    <phoneticPr fontId="2"/>
  </si>
  <si>
    <t>標準単価における全材料(Z1～Z4,他)の構成比合計</t>
    <rPh sb="0" eb="2">
      <t>ヒョウジュン</t>
    </rPh>
    <rPh sb="2" eb="4">
      <t>タンカ</t>
    </rPh>
    <rPh sb="8" eb="9">
      <t>ゼン</t>
    </rPh>
    <rPh sb="9" eb="11">
      <t>ザイリョウ</t>
    </rPh>
    <rPh sb="18" eb="19">
      <t>タ</t>
    </rPh>
    <rPh sb="21" eb="24">
      <t>コウセイヒ</t>
    </rPh>
    <rPh sb="24" eb="26">
      <t>ゴウケイ</t>
    </rPh>
    <phoneticPr fontId="2"/>
  </si>
  <si>
    <t>標準単価における全市場単価(S1～S4,他)の構成比合計</t>
    <rPh sb="0" eb="2">
      <t>ヒョウジュン</t>
    </rPh>
    <rPh sb="2" eb="4">
      <t>タンカ</t>
    </rPh>
    <rPh sb="8" eb="9">
      <t>ゼン</t>
    </rPh>
    <rPh sb="20" eb="21">
      <t>タ</t>
    </rPh>
    <rPh sb="23" eb="26">
      <t>コウセイヒ</t>
    </rPh>
    <rPh sb="26" eb="28">
      <t>ゴウケイ</t>
    </rPh>
    <phoneticPr fontId="2"/>
  </si>
  <si>
    <t>標準単価における代表市場単価規格S1～S4の構成比</t>
    <rPh sb="0" eb="2">
      <t>ヒョウジュン</t>
    </rPh>
    <rPh sb="2" eb="4">
      <t>タンカ</t>
    </rPh>
    <rPh sb="8" eb="10">
      <t>ダイヒョウ</t>
    </rPh>
    <rPh sb="14" eb="16">
      <t>キカク</t>
    </rPh>
    <rPh sb="22" eb="25">
      <t>コウセイヒ</t>
    </rPh>
    <phoneticPr fontId="2"/>
  </si>
  <si>
    <t>代表市場単価規格S1～S4の単価(東京地区、基準年月)</t>
    <rPh sb="14" eb="16">
      <t>タンカ</t>
    </rPh>
    <rPh sb="17" eb="19">
      <t>トウキョウ</t>
    </rPh>
    <rPh sb="19" eb="21">
      <t>チク</t>
    </rPh>
    <rPh sb="22" eb="24">
      <t>キジュン</t>
    </rPh>
    <rPh sb="24" eb="26">
      <t>ネンゲツ</t>
    </rPh>
    <phoneticPr fontId="2"/>
  </si>
  <si>
    <t>代表市場単価規格S1～S4の単価(積算地区、基準年月)</t>
    <rPh sb="14" eb="16">
      <t>タンカ</t>
    </rPh>
    <rPh sb="17" eb="19">
      <t>セキサン</t>
    </rPh>
    <rPh sb="19" eb="21">
      <t>チク</t>
    </rPh>
    <rPh sb="22" eb="24">
      <t>キジュン</t>
    </rPh>
    <rPh sb="24" eb="26">
      <t>ネンゲツ</t>
    </rPh>
    <phoneticPr fontId="2"/>
  </si>
  <si>
    <t>①</t>
    <phoneticPr fontId="2"/>
  </si>
  <si>
    <t>地域および時期の違いによる補正</t>
    <rPh sb="0" eb="2">
      <t>チイキ</t>
    </rPh>
    <rPh sb="5" eb="7">
      <t>ジキ</t>
    </rPh>
    <rPh sb="8" eb="9">
      <t>チガ</t>
    </rPh>
    <rPh sb="13" eb="15">
      <t>ホセイ</t>
    </rPh>
    <phoneticPr fontId="2"/>
  </si>
  <si>
    <t>②</t>
    <phoneticPr fontId="2"/>
  </si>
  <si>
    <t>条件区分に定めのない規格により積算する場合</t>
    <rPh sb="0" eb="2">
      <t>ジョウケン</t>
    </rPh>
    <rPh sb="2" eb="4">
      <t>クブン</t>
    </rPh>
    <rPh sb="5" eb="6">
      <t>サダ</t>
    </rPh>
    <rPh sb="10" eb="12">
      <t>キカク</t>
    </rPh>
    <rPh sb="15" eb="17">
      <t>セキサン</t>
    </rPh>
    <rPh sb="19" eb="21">
      <t>バアイ</t>
    </rPh>
    <phoneticPr fontId="2"/>
  </si>
  <si>
    <t>Ⅰ</t>
    <phoneticPr fontId="2"/>
  </si>
  <si>
    <t>Ⅲ－２．標準単価から積算単価への計算例</t>
    <rPh sb="4" eb="6">
      <t>ヒョウジュン</t>
    </rPh>
    <rPh sb="6" eb="8">
      <t>タンカ</t>
    </rPh>
    <rPh sb="10" eb="12">
      <t>セキサン</t>
    </rPh>
    <rPh sb="12" eb="14">
      <t>タンカ</t>
    </rPh>
    <rPh sb="16" eb="19">
      <t>ケイサンレイ</t>
    </rPh>
    <phoneticPr fontId="2"/>
  </si>
  <si>
    <t>地域および時期の違いによる補正の計算例</t>
    <rPh sb="0" eb="2">
      <t>チイキ</t>
    </rPh>
    <rPh sb="5" eb="7">
      <t>ジキ</t>
    </rPh>
    <rPh sb="8" eb="9">
      <t>チガ</t>
    </rPh>
    <rPh sb="13" eb="15">
      <t>ホセイ</t>
    </rPh>
    <rPh sb="16" eb="19">
      <t>ケイサンレイ</t>
    </rPh>
    <phoneticPr fontId="2"/>
  </si>
  <si>
    <t>（施工パッケージ型積算基準の条件区分に基づき積算する場合）</t>
    <rPh sb="1" eb="3">
      <t>セコウ</t>
    </rPh>
    <rPh sb="8" eb="9">
      <t>ガタ</t>
    </rPh>
    <rPh sb="9" eb="11">
      <t>セキサン</t>
    </rPh>
    <rPh sb="11" eb="13">
      <t>キジュン</t>
    </rPh>
    <rPh sb="14" eb="16">
      <t>ジョウケン</t>
    </rPh>
    <rPh sb="16" eb="18">
      <t>クブン</t>
    </rPh>
    <rPh sb="19" eb="20">
      <t>モト</t>
    </rPh>
    <rPh sb="22" eb="24">
      <t>セキサン</t>
    </rPh>
    <rPh sb="26" eb="28">
      <t>バアイ</t>
    </rPh>
    <phoneticPr fontId="2"/>
  </si>
  <si>
    <t>・</t>
    <phoneticPr fontId="2"/>
  </si>
  <si>
    <t>施工パッケージ名称</t>
    <rPh sb="0" eb="2">
      <t>セコウ</t>
    </rPh>
    <rPh sb="7" eb="9">
      <t>メイショウ</t>
    </rPh>
    <phoneticPr fontId="2"/>
  </si>
  <si>
    <t>NO</t>
    <phoneticPr fontId="2"/>
  </si>
  <si>
    <t>ページ</t>
    <phoneticPr fontId="2"/>
  </si>
  <si>
    <t>参考：施工パッケージ型積算</t>
    <rPh sb="0" eb="2">
      <t>サンコウ</t>
    </rPh>
    <rPh sb="3" eb="5">
      <t>セコウ</t>
    </rPh>
    <rPh sb="10" eb="11">
      <t>ガタ</t>
    </rPh>
    <rPh sb="11" eb="13">
      <t>セキサン</t>
    </rPh>
    <phoneticPr fontId="2"/>
  </si>
  <si>
    <t>章</t>
    <rPh sb="0" eb="1">
      <t>ショウ</t>
    </rPh>
    <phoneticPr fontId="2"/>
  </si>
  <si>
    <t>項</t>
    <rPh sb="0" eb="1">
      <t>コウ</t>
    </rPh>
    <phoneticPr fontId="2"/>
  </si>
  <si>
    <t>備考</t>
    <rPh sb="0" eb="2">
      <t>ビコウ</t>
    </rPh>
    <phoneticPr fontId="2"/>
  </si>
  <si>
    <t>根固ブロック製作</t>
    <rPh sb="0" eb="1">
      <t>ネ</t>
    </rPh>
    <rPh sb="1" eb="2">
      <t>カタ</t>
    </rPh>
    <rPh sb="6" eb="8">
      <t>セイサク</t>
    </rPh>
    <phoneticPr fontId="2"/>
  </si>
  <si>
    <t>部</t>
    <rPh sb="0" eb="1">
      <t>ブ</t>
    </rPh>
    <phoneticPr fontId="2"/>
  </si>
  <si>
    <t>節</t>
    <rPh sb="0" eb="1">
      <t>セツ</t>
    </rPh>
    <phoneticPr fontId="2"/>
  </si>
  <si>
    <t>根固ブロック工</t>
    <rPh sb="0" eb="1">
      <t>ネ</t>
    </rPh>
    <rPh sb="1" eb="2">
      <t>ガタ</t>
    </rPh>
    <rPh sb="6" eb="7">
      <t>コウ</t>
    </rPh>
    <phoneticPr fontId="2"/>
  </si>
  <si>
    <t>01</t>
    <phoneticPr fontId="2"/>
  </si>
  <si>
    <t>根固ブロック製作</t>
    <rPh sb="0" eb="1">
      <t>ネ</t>
    </rPh>
    <rPh sb="1" eb="2">
      <t>ガタ</t>
    </rPh>
    <rPh sb="6" eb="8">
      <t>セイサク</t>
    </rPh>
    <phoneticPr fontId="2"/>
  </si>
  <si>
    <t>条件区分</t>
    <rPh sb="0" eb="2">
      <t>ジョウケン</t>
    </rPh>
    <rPh sb="2" eb="4">
      <t>クブン</t>
    </rPh>
    <phoneticPr fontId="2"/>
  </si>
  <si>
    <t>標準単価</t>
    <rPh sb="0" eb="2">
      <t>ヒョウジュン</t>
    </rPh>
    <rPh sb="2" eb="4">
      <t>タンカ</t>
    </rPh>
    <phoneticPr fontId="2"/>
  </si>
  <si>
    <t>パッケージ単価には、鉄筋･足場･底面下地処理を含まない</t>
    <rPh sb="5" eb="7">
      <t>タンカ</t>
    </rPh>
    <rPh sb="23" eb="24">
      <t>フク</t>
    </rPh>
    <phoneticPr fontId="2"/>
  </si>
  <si>
    <t>コンクリート打設はクレーン打設</t>
    <rPh sb="6" eb="8">
      <t>ダセツ</t>
    </rPh>
    <phoneticPr fontId="2"/>
  </si>
  <si>
    <t>ブロック厚2.2m、有孔部(0.5×1.0m)2カ所、</t>
    <rPh sb="4" eb="5">
      <t>アツ</t>
    </rPh>
    <rPh sb="10" eb="12">
      <t>ユウコウ</t>
    </rPh>
    <rPh sb="12" eb="13">
      <t>ブ</t>
    </rPh>
    <rPh sb="25" eb="26">
      <t>ショ</t>
    </rPh>
    <phoneticPr fontId="2"/>
  </si>
  <si>
    <t>S1</t>
    <phoneticPr fontId="2"/>
  </si>
  <si>
    <t>S2</t>
  </si>
  <si>
    <t>対象なし</t>
    <rPh sb="0" eb="2">
      <t>タイショウ</t>
    </rPh>
    <phoneticPr fontId="2"/>
  </si>
  <si>
    <t>型枠組立組外[根固ﾌﾞﾛｯｸ、ｸﾚｰﾝ抜き]</t>
    <rPh sb="0" eb="2">
      <t>カタワク</t>
    </rPh>
    <rPh sb="2" eb="4">
      <t>クミタ</t>
    </rPh>
    <rPh sb="4" eb="5">
      <t>クミ</t>
    </rPh>
    <rPh sb="5" eb="6">
      <t>ガイ</t>
    </rPh>
    <rPh sb="7" eb="8">
      <t>ネ</t>
    </rPh>
    <rPh sb="8" eb="9">
      <t>ガタ</t>
    </rPh>
    <rPh sb="19" eb="20">
      <t>ヌ</t>
    </rPh>
    <phoneticPr fontId="2"/>
  </si>
  <si>
    <t>ｺﾝｸﾘｰﾄ打設[根固ﾌﾞﾛｯｸ、ｸﾚｰﾝ抜き]</t>
    <rPh sb="6" eb="8">
      <t>ダセツ</t>
    </rPh>
    <rPh sb="9" eb="10">
      <t>ネ</t>
    </rPh>
    <rPh sb="10" eb="11">
      <t>ガタ</t>
    </rPh>
    <rPh sb="21" eb="22">
      <t>ヌ</t>
    </rPh>
    <phoneticPr fontId="2"/>
  </si>
  <si>
    <t>ﾙｰﾌｨﾝｸﾞ[材工共］</t>
    <rPh sb="8" eb="10">
      <t>ザイコウ</t>
    </rPh>
    <rPh sb="10" eb="11">
      <t>トモ</t>
    </rPh>
    <phoneticPr fontId="2"/>
  </si>
  <si>
    <t>構成比(%)</t>
    <rPh sb="0" eb="3">
      <t>コウセイヒ</t>
    </rPh>
    <phoneticPr fontId="2"/>
  </si>
  <si>
    <t>規　　格</t>
    <rPh sb="0" eb="1">
      <t>タダシ</t>
    </rPh>
    <rPh sb="3" eb="4">
      <t>カク</t>
    </rPh>
    <phoneticPr fontId="2"/>
  </si>
  <si>
    <t xml:space="preserve"> Z</t>
    <phoneticPr fontId="2"/>
  </si>
  <si>
    <t>積算単価</t>
    <rPh sb="0" eb="2">
      <t>セキサン</t>
    </rPh>
    <rPh sb="2" eb="4">
      <t>タンカ</t>
    </rPh>
    <phoneticPr fontId="2"/>
  </si>
  <si>
    <t>有効4桁</t>
    <rPh sb="0" eb="2">
      <t>ユウコウ</t>
    </rPh>
    <rPh sb="3" eb="4">
      <t>ケタ</t>
    </rPh>
    <phoneticPr fontId="2"/>
  </si>
  <si>
    <t>(円/個)</t>
    <rPh sb="1" eb="2">
      <t>エン</t>
    </rPh>
    <rPh sb="3" eb="4">
      <t>コ</t>
    </rPh>
    <phoneticPr fontId="2"/>
  </si>
  <si>
    <t>コンクリート打設はクレーン打設、</t>
    <rPh sb="6" eb="8">
      <t>ダセツ</t>
    </rPh>
    <phoneticPr fontId="2"/>
  </si>
  <si>
    <t>表２：根固ブロック製作の代表規格・構成比</t>
    <rPh sb="0" eb="1">
      <t>ヒョウ</t>
    </rPh>
    <rPh sb="3" eb="4">
      <t>ネ</t>
    </rPh>
    <rPh sb="4" eb="5">
      <t>ガタ</t>
    </rPh>
    <rPh sb="9" eb="11">
      <t>セイサク</t>
    </rPh>
    <rPh sb="12" eb="14">
      <t>ダイヒョウ</t>
    </rPh>
    <rPh sb="14" eb="16">
      <t>キカク</t>
    </rPh>
    <rPh sb="17" eb="20">
      <t>コウセイヒ</t>
    </rPh>
    <phoneticPr fontId="2"/>
  </si>
  <si>
    <t>表１：根固ブロック製作の代表規格・構成比</t>
    <rPh sb="0" eb="1">
      <t>ヒョウ</t>
    </rPh>
    <rPh sb="3" eb="4">
      <t>ネ</t>
    </rPh>
    <rPh sb="4" eb="5">
      <t>ガタ</t>
    </rPh>
    <rPh sb="9" eb="11">
      <t>セイサク</t>
    </rPh>
    <rPh sb="12" eb="14">
      <t>ダイヒョウ</t>
    </rPh>
    <rPh sb="14" eb="16">
      <t>キカク</t>
    </rPh>
    <rPh sb="17" eb="20">
      <t>コウセイヒ</t>
    </rPh>
    <phoneticPr fontId="2"/>
  </si>
  <si>
    <t>Ⅱ</t>
    <phoneticPr fontId="2"/>
  </si>
  <si>
    <t>S3</t>
    <phoneticPr fontId="2"/>
  </si>
  <si>
    <t>円</t>
    <rPh sb="0" eb="1">
      <t>エン</t>
    </rPh>
    <phoneticPr fontId="2"/>
  </si>
  <si>
    <t>＜積算単位：個＞</t>
    <rPh sb="1" eb="3">
      <t>セキサン</t>
    </rPh>
    <rPh sb="3" eb="5">
      <t>タンイ</t>
    </rPh>
    <rPh sb="6" eb="7">
      <t>コ</t>
    </rPh>
    <phoneticPr fontId="2"/>
  </si>
  <si>
    <t>上段：ﾌﾞﾛｯｸ寸法</t>
    <rPh sb="0" eb="2">
      <t>ジョウダン</t>
    </rPh>
    <rPh sb="8" eb="10">
      <t>スンポウ</t>
    </rPh>
    <phoneticPr fontId="2"/>
  </si>
  <si>
    <t>実質量
(t)</t>
    <rPh sb="0" eb="1">
      <t>ジツ</t>
    </rPh>
    <rPh sb="1" eb="3">
      <t>シツリョウ</t>
    </rPh>
    <phoneticPr fontId="2"/>
  </si>
  <si>
    <t>ｺﾝｸﾘｰﾄ
打設方法</t>
    <rPh sb="7" eb="9">
      <t>ダセツ</t>
    </rPh>
    <rPh sb="9" eb="11">
      <t>ホウホウ</t>
    </rPh>
    <phoneticPr fontId="2"/>
  </si>
  <si>
    <t>K2</t>
  </si>
  <si>
    <t>K3</t>
  </si>
  <si>
    <t>R2</t>
  </si>
  <si>
    <t>R3</t>
  </si>
  <si>
    <t>R4</t>
  </si>
  <si>
    <t>Z2</t>
  </si>
  <si>
    <t>Z3</t>
  </si>
  <si>
    <t>Z4</t>
  </si>
  <si>
    <t>S3</t>
  </si>
  <si>
    <t>S4</t>
  </si>
  <si>
    <t>K1</t>
  </si>
  <si>
    <t>R1</t>
  </si>
  <si>
    <t>Z1</t>
  </si>
  <si>
    <t>S1</t>
  </si>
  <si>
    <t>0.8m</t>
  </si>
  <si>
    <t>直接</t>
    <rPh sb="0" eb="2">
      <t>チョクセツ</t>
    </rPh>
    <phoneticPr fontId="2"/>
  </si>
  <si>
    <t>型枠組立組外[材工共･ｸﾚｰﾝ抜き]根固ﾌﾞﾛｯｸ</t>
    <rPh sb="0" eb="2">
      <t>カタワク</t>
    </rPh>
    <rPh sb="2" eb="4">
      <t>クミタ</t>
    </rPh>
    <rPh sb="4" eb="5">
      <t>クミ</t>
    </rPh>
    <rPh sb="5" eb="6">
      <t>ガイ</t>
    </rPh>
    <rPh sb="7" eb="9">
      <t>ザイコウ</t>
    </rPh>
    <rPh sb="9" eb="10">
      <t>トモ</t>
    </rPh>
    <rPh sb="15" eb="16">
      <t>ヌ</t>
    </rPh>
    <rPh sb="18" eb="19">
      <t>ネ</t>
    </rPh>
    <rPh sb="19" eb="20">
      <t>ガタ</t>
    </rPh>
    <phoneticPr fontId="2"/>
  </si>
  <si>
    <t>ｺﾝｸﾘｰﾄ打設[手間のみ･直接打設]根固ﾌﾞﾛｯｸ</t>
    <rPh sb="6" eb="8">
      <t>ダセツ</t>
    </rPh>
    <rPh sb="9" eb="11">
      <t>テマ</t>
    </rPh>
    <rPh sb="14" eb="16">
      <t>チョクセツ</t>
    </rPh>
    <rPh sb="16" eb="18">
      <t>ダセツ</t>
    </rPh>
    <rPh sb="19" eb="20">
      <t>ネ</t>
    </rPh>
    <rPh sb="20" eb="21">
      <t>ガタ</t>
    </rPh>
    <phoneticPr fontId="2"/>
  </si>
  <si>
    <t>底面工･ﾙｰﾌｨﾝｸﾞ[材工共]</t>
    <rPh sb="0" eb="3">
      <t>テイメンコウ</t>
    </rPh>
    <rPh sb="12" eb="14">
      <t>ザイコウ</t>
    </rPh>
    <rPh sb="14" eb="15">
      <t>トモ</t>
    </rPh>
    <phoneticPr fontId="2"/>
  </si>
  <si>
    <t>ポンプ車</t>
    <rPh sb="3" eb="4">
      <t>シャ</t>
    </rPh>
    <phoneticPr fontId="2"/>
  </si>
  <si>
    <t>ｺﾝｸﾘｰﾄ打設[手間のみ･ﾎﾟﾝﾌﾟ車打設]根固ﾌﾞﾛｯｸ</t>
    <rPh sb="6" eb="8">
      <t>ダセツ</t>
    </rPh>
    <rPh sb="9" eb="11">
      <t>テマ</t>
    </rPh>
    <rPh sb="19" eb="20">
      <t>シャ</t>
    </rPh>
    <rPh sb="20" eb="22">
      <t>ダセツ</t>
    </rPh>
    <rPh sb="23" eb="24">
      <t>ネ</t>
    </rPh>
    <rPh sb="24" eb="25">
      <t>ガタ</t>
    </rPh>
    <phoneticPr fontId="2"/>
  </si>
  <si>
    <t>クレーン</t>
  </si>
  <si>
    <t>ﾌﾞﾛｯｸﾀｲﾌﾟ
所要厚(m)</t>
    <phoneticPr fontId="2"/>
  </si>
  <si>
    <t>K</t>
    <phoneticPr fontId="2"/>
  </si>
  <si>
    <t>R</t>
    <phoneticPr fontId="2"/>
  </si>
  <si>
    <t>Z</t>
    <phoneticPr fontId="2"/>
  </si>
  <si>
    <t>S</t>
    <phoneticPr fontId="2"/>
  </si>
  <si>
    <t>L</t>
    <phoneticPr fontId="2"/>
  </si>
  <si>
    <t>B</t>
    <phoneticPr fontId="2"/>
  </si>
  <si>
    <t>H</t>
    <phoneticPr fontId="2"/>
  </si>
  <si>
    <t>K1</t>
    <phoneticPr fontId="2"/>
  </si>
  <si>
    <t>R1</t>
    <phoneticPr fontId="2"/>
  </si>
  <si>
    <t>Z1</t>
    <phoneticPr fontId="2"/>
  </si>
  <si>
    <t>S1</t>
    <phoneticPr fontId="2"/>
  </si>
  <si>
    <t>機械経費：船舶および機械器具等の損料算定基準、または物価資料等</t>
    <rPh sb="0" eb="2">
      <t>キカイ</t>
    </rPh>
    <rPh sb="2" eb="4">
      <t>ケイヒ</t>
    </rPh>
    <rPh sb="5" eb="7">
      <t>センパク</t>
    </rPh>
    <rPh sb="10" eb="12">
      <t>キカイ</t>
    </rPh>
    <rPh sb="12" eb="14">
      <t>キグ</t>
    </rPh>
    <rPh sb="14" eb="15">
      <t>トウ</t>
    </rPh>
    <rPh sb="16" eb="18">
      <t>ソンリョウ</t>
    </rPh>
    <rPh sb="18" eb="20">
      <t>サンテイ</t>
    </rPh>
    <rPh sb="20" eb="22">
      <t>キジュン</t>
    </rPh>
    <rPh sb="26" eb="28">
      <t>ブッカ</t>
    </rPh>
    <rPh sb="28" eb="30">
      <t>シリョウ</t>
    </rPh>
    <rPh sb="30" eb="31">
      <t>トウ</t>
    </rPh>
    <phoneticPr fontId="2"/>
  </si>
  <si>
    <t>市場単価：物価資料等</t>
    <rPh sb="0" eb="2">
      <t>シジョウ</t>
    </rPh>
    <rPh sb="2" eb="4">
      <t>タンカ</t>
    </rPh>
    <rPh sb="5" eb="7">
      <t>ブッカ</t>
    </rPh>
    <rPh sb="7" eb="9">
      <t>シリョウ</t>
    </rPh>
    <rPh sb="9" eb="10">
      <t>トウ</t>
    </rPh>
    <phoneticPr fontId="2"/>
  </si>
  <si>
    <t>標準単価における代表労務規格R1～R4の構成比</t>
    <rPh sb="0" eb="2">
      <t>ヒョウジュン</t>
    </rPh>
    <rPh sb="2" eb="4">
      <t>タンカ</t>
    </rPh>
    <rPh sb="8" eb="10">
      <t>ダイヒョウ</t>
    </rPh>
    <rPh sb="10" eb="12">
      <t>ロウム</t>
    </rPh>
    <rPh sb="12" eb="14">
      <t>キカク</t>
    </rPh>
    <rPh sb="20" eb="23">
      <t>コウセイヒ</t>
    </rPh>
    <phoneticPr fontId="2"/>
  </si>
  <si>
    <t>標準単価における代表材料規格Z1～Z4の構成比</t>
    <rPh sb="0" eb="2">
      <t>ヒョウジュン</t>
    </rPh>
    <rPh sb="2" eb="4">
      <t>タンカ</t>
    </rPh>
    <rPh sb="8" eb="10">
      <t>ダイヒョウ</t>
    </rPh>
    <rPh sb="10" eb="12">
      <t>ザイリョウ</t>
    </rPh>
    <rPh sb="12" eb="14">
      <t>キカク</t>
    </rPh>
    <rPh sb="20" eb="23">
      <t>コウセイヒ</t>
    </rPh>
    <phoneticPr fontId="2"/>
  </si>
  <si>
    <t>代表材料規格Z1～Z4の単価(東京地区、基準年月)</t>
    <rPh sb="2" eb="4">
      <t>ザイリョウ</t>
    </rPh>
    <rPh sb="12" eb="14">
      <t>タンカ</t>
    </rPh>
    <rPh sb="15" eb="17">
      <t>トウキョウ</t>
    </rPh>
    <rPh sb="17" eb="19">
      <t>チク</t>
    </rPh>
    <rPh sb="20" eb="22">
      <t>キジュン</t>
    </rPh>
    <rPh sb="22" eb="24">
      <t>ネンゲツ</t>
    </rPh>
    <phoneticPr fontId="2"/>
  </si>
  <si>
    <t>代表材料規格Z1～Z4の単価(積算地区、基準年月)</t>
    <rPh sb="2" eb="4">
      <t>ザイリョウ</t>
    </rPh>
    <rPh sb="12" eb="14">
      <t>タンカ</t>
    </rPh>
    <rPh sb="15" eb="17">
      <t>セキサン</t>
    </rPh>
    <rPh sb="17" eb="19">
      <t>チク</t>
    </rPh>
    <rPh sb="20" eb="22">
      <t>キジュン</t>
    </rPh>
    <rPh sb="22" eb="24">
      <t>ネンゲツ</t>
    </rPh>
    <phoneticPr fontId="2"/>
  </si>
  <si>
    <t>　施工パッケージ型積算方式標準単価表（以下「単価表」という。）は、施工パッケージ単位でとりまとめています。単価表に記載されている用語の定義は以下の通りです。</t>
    <rPh sb="1" eb="3">
      <t>セコウ</t>
    </rPh>
    <rPh sb="8" eb="9">
      <t>ガタ</t>
    </rPh>
    <rPh sb="9" eb="11">
      <t>セキサン</t>
    </rPh>
    <rPh sb="11" eb="13">
      <t>ホウシキ</t>
    </rPh>
    <rPh sb="13" eb="15">
      <t>ヒョウジュン</t>
    </rPh>
    <rPh sb="15" eb="17">
      <t>タンカ</t>
    </rPh>
    <rPh sb="17" eb="18">
      <t>ヒョウ</t>
    </rPh>
    <rPh sb="19" eb="21">
      <t>イカ</t>
    </rPh>
    <rPh sb="22" eb="25">
      <t>タンカヒョウ</t>
    </rPh>
    <rPh sb="33" eb="35">
      <t>セコウ</t>
    </rPh>
    <phoneticPr fontId="2"/>
  </si>
  <si>
    <t>　施工パッケージ型積算基準に定められた、各施工パッケージの積算条件区分一覧における条件区分です。</t>
    <rPh sb="1" eb="3">
      <t>セコウ</t>
    </rPh>
    <rPh sb="8" eb="9">
      <t>ガタ</t>
    </rPh>
    <rPh sb="9" eb="11">
      <t>セキサン</t>
    </rPh>
    <rPh sb="11" eb="13">
      <t>キジュン</t>
    </rPh>
    <rPh sb="14" eb="15">
      <t>サダ</t>
    </rPh>
    <rPh sb="20" eb="21">
      <t>カク</t>
    </rPh>
    <rPh sb="21" eb="23">
      <t>セコウ</t>
    </rPh>
    <rPh sb="29" eb="31">
      <t>セキサン</t>
    </rPh>
    <rPh sb="31" eb="33">
      <t>ジョウケン</t>
    </rPh>
    <rPh sb="33" eb="35">
      <t>クブン</t>
    </rPh>
    <rPh sb="35" eb="37">
      <t>イチラン</t>
    </rPh>
    <phoneticPr fontId="2"/>
  </si>
  <si>
    <t>　標準単価に対する機械経費(K)、労務費(R)、材料費(Z)、市場単価(S)の金額構成比率です。なお、K、R、Z、Sは機械経費、労務費、材料費、市場単価それぞれの合計金額構成比率であり、K1～K3、R1～R4、Z1～Z4、S1～S4は各代表的な規格の金額構成比率です。また、各合計金額構成比率（K、R、Z、S）は代表的な規格以外の金額を含むため、K1～K3、R1～R4、Z1～Z4、S1～S4の合計がK、R、Z、Sと一致しない場合があります。</t>
    <rPh sb="1" eb="3">
      <t>ヒョウジュン</t>
    </rPh>
    <rPh sb="3" eb="5">
      <t>タンカ</t>
    </rPh>
    <rPh sb="6" eb="7">
      <t>タイ</t>
    </rPh>
    <rPh sb="9" eb="11">
      <t>キカイ</t>
    </rPh>
    <rPh sb="11" eb="13">
      <t>ケイヒ</t>
    </rPh>
    <rPh sb="17" eb="20">
      <t>ロウムヒ</t>
    </rPh>
    <rPh sb="24" eb="27">
      <t>ザイリョウヒ</t>
    </rPh>
    <rPh sb="31" eb="33">
      <t>シジョウ</t>
    </rPh>
    <rPh sb="33" eb="35">
      <t>タンカ</t>
    </rPh>
    <rPh sb="39" eb="41">
      <t>キンガク</t>
    </rPh>
    <rPh sb="41" eb="43">
      <t>コウセイ</t>
    </rPh>
    <rPh sb="43" eb="45">
      <t>ヒリツ</t>
    </rPh>
    <phoneticPr fontId="2"/>
  </si>
  <si>
    <t>Ⅰ．施工パッケージ型積算基準方式標準単価表の見方・・・・・・・・・・・・・・・・・・・・・・・・・・・・・・・</t>
    <rPh sb="2" eb="4">
      <t>セコウ</t>
    </rPh>
    <rPh sb="9" eb="10">
      <t>ガタ</t>
    </rPh>
    <rPh sb="10" eb="12">
      <t>セキサン</t>
    </rPh>
    <rPh sb="12" eb="14">
      <t>キジュン</t>
    </rPh>
    <rPh sb="14" eb="16">
      <t>ホウシキ</t>
    </rPh>
    <rPh sb="16" eb="18">
      <t>ヒョウジュン</t>
    </rPh>
    <rPh sb="18" eb="20">
      <t>タンカ</t>
    </rPh>
    <rPh sb="20" eb="21">
      <t>ヒョウ</t>
    </rPh>
    <rPh sb="22" eb="24">
      <t>ミカタ</t>
    </rPh>
    <phoneticPr fontId="2"/>
  </si>
  <si>
    <t>Ⅲ．標準単価から積算単価への補正方法・・・・・・・・・・・・・・・・・・・・・・・・・・・・・・・</t>
    <rPh sb="2" eb="4">
      <t>ヒョウジュン</t>
    </rPh>
    <rPh sb="4" eb="6">
      <t>タンカ</t>
    </rPh>
    <rPh sb="8" eb="10">
      <t>セキサン</t>
    </rPh>
    <rPh sb="10" eb="12">
      <t>タンカ</t>
    </rPh>
    <rPh sb="14" eb="16">
      <t>ホセイ</t>
    </rPh>
    <rPh sb="16" eb="18">
      <t>ホウホウ</t>
    </rPh>
    <phoneticPr fontId="2"/>
  </si>
  <si>
    <t>　Ⅲ－１．補正式・・・・・・・・・・・・・・・・・・・・・・・・・・・・・・・</t>
    <rPh sb="5" eb="7">
      <t>ホセイ</t>
    </rPh>
    <rPh sb="7" eb="8">
      <t>シキ</t>
    </rPh>
    <phoneticPr fontId="2"/>
  </si>
  <si>
    <t>　Ⅲ－２．標準単価から積算単価への計算例・・・・・・・・・・・・・・・・・・・・・・・・・・・・・・・</t>
    <rPh sb="5" eb="7">
      <t>ヒョウジュン</t>
    </rPh>
    <rPh sb="7" eb="9">
      <t>タンカ</t>
    </rPh>
    <rPh sb="11" eb="13">
      <t>セキサン</t>
    </rPh>
    <rPh sb="13" eb="15">
      <t>タンカ</t>
    </rPh>
    <rPh sb="17" eb="20">
      <t>ケイサンレイ</t>
    </rPh>
    <phoneticPr fontId="2"/>
  </si>
  <si>
    <t>①地域および施工時期の違いによる補正の計算例・・・・・・・・・・・・・・・・・・・・・・・・・・・・・・・</t>
    <rPh sb="1" eb="3">
      <t>チイキ</t>
    </rPh>
    <rPh sb="6" eb="8">
      <t>セコウ</t>
    </rPh>
    <rPh sb="8" eb="10">
      <t>ジキ</t>
    </rPh>
    <rPh sb="11" eb="12">
      <t>チガ</t>
    </rPh>
    <rPh sb="16" eb="18">
      <t>ホセイ</t>
    </rPh>
    <rPh sb="19" eb="22">
      <t>ケイサンレイ</t>
    </rPh>
    <phoneticPr fontId="2"/>
  </si>
  <si>
    <t>②条件区分に定めのない規格により積算する場合の計算例・・・・・・・・・・・・・・・・・・・・・・・・・・・・・・・</t>
    <rPh sb="1" eb="3">
      <t>ジョウケン</t>
    </rPh>
    <rPh sb="3" eb="5">
      <t>クブン</t>
    </rPh>
    <rPh sb="6" eb="7">
      <t>サダ</t>
    </rPh>
    <rPh sb="11" eb="13">
      <t>キカク</t>
    </rPh>
    <rPh sb="16" eb="18">
      <t>セキサン</t>
    </rPh>
    <rPh sb="20" eb="22">
      <t>バアイ</t>
    </rPh>
    <rPh sb="23" eb="26">
      <t>ケイサンレイ</t>
    </rPh>
    <phoneticPr fontId="2"/>
  </si>
  <si>
    <t>No.1【根固ブロック製作】</t>
    <rPh sb="5" eb="6">
      <t>ネ</t>
    </rPh>
    <rPh sb="6" eb="7">
      <t>ガタ</t>
    </rPh>
    <rPh sb="11" eb="13">
      <t>セイサク</t>
    </rPh>
    <phoneticPr fontId="2"/>
  </si>
  <si>
    <t>※積算単価は、有効桁数4桁、5桁目以降切り上げ</t>
    <rPh sb="1" eb="3">
      <t>セキサン</t>
    </rPh>
    <rPh sb="3" eb="5">
      <t>タンカ</t>
    </rPh>
    <rPh sb="9" eb="11">
      <t>ケタスウ</t>
    </rPh>
    <rPh sb="16" eb="17">
      <t>メ</t>
    </rPh>
    <rPh sb="17" eb="19">
      <t>イコウ</t>
    </rPh>
    <phoneticPr fontId="2"/>
  </si>
  <si>
    <t>　標準単価から積算単価への補正方法は、地域および時期の違いによる補正（下記①）に加え、下記の②の補正が必要な場合があります。</t>
    <rPh sb="1" eb="3">
      <t>ヒョウジュン</t>
    </rPh>
    <rPh sb="3" eb="5">
      <t>タンカ</t>
    </rPh>
    <rPh sb="7" eb="9">
      <t>セキサン</t>
    </rPh>
    <rPh sb="9" eb="11">
      <t>タンカ</t>
    </rPh>
    <rPh sb="13" eb="15">
      <t>ホセイ</t>
    </rPh>
    <rPh sb="15" eb="17">
      <t>ホウホウ</t>
    </rPh>
    <rPh sb="19" eb="21">
      <t>チイキ</t>
    </rPh>
    <rPh sb="24" eb="26">
      <t>ジキ</t>
    </rPh>
    <rPh sb="27" eb="28">
      <t>チガ</t>
    </rPh>
    <rPh sb="32" eb="34">
      <t>ホセイ</t>
    </rPh>
    <rPh sb="35" eb="37">
      <t>カキ</t>
    </rPh>
    <phoneticPr fontId="2"/>
  </si>
  <si>
    <t>ﾗﾌﾃﾚｰﾝｸﾚｰﾝ[油圧伸縮ｼﾞﾌﾞ型]25t吊</t>
    <rPh sb="11" eb="13">
      <t>ユアツ</t>
    </rPh>
    <rPh sb="13" eb="15">
      <t>シンシュク</t>
    </rPh>
    <rPh sb="19" eb="20">
      <t>ガタ</t>
    </rPh>
    <rPh sb="24" eb="25">
      <t>ツ</t>
    </rPh>
    <phoneticPr fontId="2"/>
  </si>
  <si>
    <t>クレーン機種規格は、ラフテレーンクレーン25t吊</t>
    <rPh sb="23" eb="24">
      <t>ツ</t>
    </rPh>
    <phoneticPr fontId="2"/>
  </si>
  <si>
    <t>名古屋地区のH27.4における積算単価を算出</t>
    <rPh sb="0" eb="3">
      <t>ナゴヤ</t>
    </rPh>
    <rPh sb="3" eb="5">
      <t>チク</t>
    </rPh>
    <rPh sb="15" eb="17">
      <t>セキサン</t>
    </rPh>
    <rPh sb="17" eb="19">
      <t>タンカ</t>
    </rPh>
    <rPh sb="20" eb="22">
      <t>サンシュツ</t>
    </rPh>
    <phoneticPr fontId="2"/>
  </si>
  <si>
    <t>東京(H26.4)(円)</t>
    <rPh sb="0" eb="2">
      <t>トウキョウ</t>
    </rPh>
    <rPh sb="10" eb="11">
      <t>エン</t>
    </rPh>
    <phoneticPr fontId="2"/>
  </si>
  <si>
    <t>名古屋(H27.4)(円)</t>
    <rPh sb="0" eb="3">
      <t>ナゴヤ</t>
    </rPh>
    <rPh sb="11" eb="12">
      <t>エン</t>
    </rPh>
    <phoneticPr fontId="2"/>
  </si>
  <si>
    <t>※H27.4の単価は、架空の単価である。</t>
    <rPh sb="7" eb="9">
      <t>タンカ</t>
    </rPh>
    <rPh sb="11" eb="13">
      <t>カクウ</t>
    </rPh>
    <rPh sb="14" eb="16">
      <t>タンカ</t>
    </rPh>
    <phoneticPr fontId="2"/>
  </si>
  <si>
    <t>ﾗﾌﾀﾚｰﾝｸﾚｰﾝ[25t吊]</t>
    <rPh sb="14" eb="15">
      <t>ツ</t>
    </rPh>
    <phoneticPr fontId="2"/>
  </si>
  <si>
    <t>P'(名古屋H27.4)＝</t>
    <rPh sb="3" eb="6">
      <t>ナゴヤ</t>
    </rPh>
    <phoneticPr fontId="2"/>
  </si>
  <si>
    <t>有効5桁</t>
    <rPh sb="0" eb="2">
      <t>ユウコウ</t>
    </rPh>
    <rPh sb="3" eb="4">
      <t>ケタ</t>
    </rPh>
    <phoneticPr fontId="2"/>
  </si>
  <si>
    <t>6桁以降切捨て</t>
    <rPh sb="1" eb="2">
      <t>ケタ</t>
    </rPh>
    <rPh sb="2" eb="4">
      <t>イコウ</t>
    </rPh>
    <rPh sb="4" eb="6">
      <t>キリス</t>
    </rPh>
    <phoneticPr fontId="2"/>
  </si>
  <si>
    <t>5桁以降を切上げ</t>
    <rPh sb="1" eb="2">
      <t>ケタ</t>
    </rPh>
    <rPh sb="2" eb="4">
      <t>イコウ</t>
    </rPh>
    <rPh sb="5" eb="6">
      <t>キ</t>
    </rPh>
    <rPh sb="6" eb="7">
      <t>ア</t>
    </rPh>
    <phoneticPr fontId="2"/>
  </si>
  <si>
    <t>　単価表には、補正に使用する機械経費、労務単価、材料単価、市場単価は記載していません。これらの単価等は港湾土木請負工事積算基準の定めにより下記のとおりとなります。</t>
    <rPh sb="1" eb="4">
      <t>タンカヒョウ</t>
    </rPh>
    <rPh sb="7" eb="9">
      <t>ホセイ</t>
    </rPh>
    <rPh sb="10" eb="12">
      <t>シヨウ</t>
    </rPh>
    <rPh sb="14" eb="16">
      <t>キカイ</t>
    </rPh>
    <rPh sb="16" eb="18">
      <t>ケイヒ</t>
    </rPh>
    <rPh sb="19" eb="21">
      <t>ロウム</t>
    </rPh>
    <rPh sb="21" eb="23">
      <t>タンカ</t>
    </rPh>
    <rPh sb="24" eb="26">
      <t>ザイリョウ</t>
    </rPh>
    <rPh sb="26" eb="28">
      <t>タンカ</t>
    </rPh>
    <rPh sb="29" eb="31">
      <t>シジョウ</t>
    </rPh>
    <rPh sb="31" eb="33">
      <t>タンカ</t>
    </rPh>
    <rPh sb="34" eb="36">
      <t>キサイ</t>
    </rPh>
    <phoneticPr fontId="2"/>
  </si>
  <si>
    <t>Ⅳ．港湾工事における代表材料規格の基準単価作成方法について</t>
    <rPh sb="2" eb="4">
      <t>コウワン</t>
    </rPh>
    <rPh sb="4" eb="6">
      <t>コウジ</t>
    </rPh>
    <rPh sb="10" eb="12">
      <t>ダイヒョウ</t>
    </rPh>
    <rPh sb="12" eb="14">
      <t>ザイリョウ</t>
    </rPh>
    <rPh sb="14" eb="16">
      <t>キカク</t>
    </rPh>
    <rPh sb="17" eb="19">
      <t>キジュン</t>
    </rPh>
    <rPh sb="19" eb="21">
      <t>タンカ</t>
    </rPh>
    <rPh sb="21" eb="23">
      <t>サクセイ</t>
    </rPh>
    <rPh sb="23" eb="25">
      <t>ホウホウ</t>
    </rPh>
    <phoneticPr fontId="2"/>
  </si>
  <si>
    <t>　港湾工事における施工パッケージ型積算方式で標準単価から積算単価への補正を行う際に使用する代表材料規格の基準材料単価（以下、「基準材料単価」）は、原則として以下の方法による。</t>
    <phoneticPr fontId="2"/>
  </si>
  <si>
    <t xml:space="preserve">１．
</t>
    <phoneticPr fontId="2"/>
  </si>
  <si>
    <t>２．</t>
    <phoneticPr fontId="2"/>
  </si>
  <si>
    <t>　一方の物価資料にしか掲載のないものについては、その単価としている。</t>
    <phoneticPr fontId="2"/>
  </si>
  <si>
    <t xml:space="preserve">４．
</t>
    <phoneticPr fontId="2"/>
  </si>
  <si>
    <t>　ロットに応じた単価が設定されている場合には、原則としてロットが最大の単価を使用している。賃料については、長期割引後の単価を使用している。</t>
    <rPh sb="5" eb="6">
      <t>オウ</t>
    </rPh>
    <rPh sb="8" eb="10">
      <t>タンカ</t>
    </rPh>
    <rPh sb="11" eb="13">
      <t>セッテイ</t>
    </rPh>
    <rPh sb="18" eb="20">
      <t>バアイ</t>
    </rPh>
    <rPh sb="23" eb="25">
      <t>ゲンソク</t>
    </rPh>
    <rPh sb="32" eb="34">
      <t>サイダイ</t>
    </rPh>
    <rPh sb="35" eb="37">
      <t>タンカ</t>
    </rPh>
    <rPh sb="38" eb="40">
      <t>シヨウ</t>
    </rPh>
    <phoneticPr fontId="2"/>
  </si>
  <si>
    <t>以上</t>
    <rPh sb="0" eb="2">
      <t>イジョウ</t>
    </rPh>
    <phoneticPr fontId="2"/>
  </si>
  <si>
    <t>施工パッケージ型積算基準　代表機労材規格一覧</t>
    <rPh sb="0" eb="2">
      <t>セコウ</t>
    </rPh>
    <rPh sb="7" eb="8">
      <t>ガタ</t>
    </rPh>
    <rPh sb="8" eb="10">
      <t>セキサン</t>
    </rPh>
    <rPh sb="10" eb="12">
      <t>キジュン</t>
    </rPh>
    <rPh sb="13" eb="15">
      <t>ダイヒョウ</t>
    </rPh>
    <rPh sb="15" eb="17">
      <t>キロウ</t>
    </rPh>
    <rPh sb="17" eb="18">
      <t>ザイ</t>
    </rPh>
    <rPh sb="18" eb="20">
      <t>キカク</t>
    </rPh>
    <rPh sb="20" eb="22">
      <t>イチラン</t>
    </rPh>
    <phoneticPr fontId="2"/>
  </si>
  <si>
    <t>機労材区分</t>
    <rPh sb="0" eb="2">
      <t>キロウ</t>
    </rPh>
    <rPh sb="2" eb="3">
      <t>ザイ</t>
    </rPh>
    <rPh sb="3" eb="5">
      <t>クブン</t>
    </rPh>
    <phoneticPr fontId="2"/>
  </si>
  <si>
    <t>名称・規格</t>
    <rPh sb="0" eb="2">
      <t>メイショウ</t>
    </rPh>
    <rPh sb="3" eb="5">
      <t>キカク</t>
    </rPh>
    <phoneticPr fontId="2"/>
  </si>
  <si>
    <t>単位</t>
    <rPh sb="0" eb="2">
      <t>タンイ</t>
    </rPh>
    <phoneticPr fontId="2"/>
  </si>
  <si>
    <t>機械賃料</t>
    <rPh sb="0" eb="2">
      <t>キカイ</t>
    </rPh>
    <rPh sb="2" eb="4">
      <t>チンリョウ</t>
    </rPh>
    <phoneticPr fontId="2"/>
  </si>
  <si>
    <t>日</t>
    <rPh sb="0" eb="1">
      <t>ニチ</t>
    </rPh>
    <phoneticPr fontId="2"/>
  </si>
  <si>
    <t>材料</t>
    <rPh sb="0" eb="2">
      <t>ザイリョウ</t>
    </rPh>
    <phoneticPr fontId="2"/>
  </si>
  <si>
    <t>ｍ３</t>
    <phoneticPr fontId="2"/>
  </si>
  <si>
    <t>市場単価</t>
    <rPh sb="0" eb="2">
      <t>シジョウ</t>
    </rPh>
    <rPh sb="2" eb="4">
      <t>タンカ</t>
    </rPh>
    <phoneticPr fontId="2"/>
  </si>
  <si>
    <t>ｍ２</t>
    <phoneticPr fontId="2"/>
  </si>
  <si>
    <t>Ⅳ</t>
    <phoneticPr fontId="2"/>
  </si>
  <si>
    <t>Ⅴ．本単価表に掲載されている以外の単価表について</t>
    <rPh sb="2" eb="3">
      <t>ホン</t>
    </rPh>
    <rPh sb="3" eb="6">
      <t>タンカヒョウ</t>
    </rPh>
    <rPh sb="7" eb="9">
      <t>ケイサイ</t>
    </rPh>
    <rPh sb="14" eb="16">
      <t>イガイ</t>
    </rPh>
    <rPh sb="17" eb="20">
      <t>タンカヒョウ</t>
    </rPh>
    <phoneticPr fontId="2"/>
  </si>
  <si>
    <t>　港湾請負工事積算基準における施工パッケージ型積算対象箇所は、下表（表１－１）のとおりである。
　ただし、表１－２に示す土木工事施工パッケージ型積算基準と重複する内容に関する単価は、本単価表に掲載しないことから、下表の対比表（（表１－１）、（表１－２）より参照先（下記ＵＲＬ）の基準に対応する単価表をご覧下さい。</t>
    <rPh sb="1" eb="3">
      <t>コウワン</t>
    </rPh>
    <rPh sb="3" eb="5">
      <t>ウケオイ</t>
    </rPh>
    <rPh sb="5" eb="7">
      <t>コウジ</t>
    </rPh>
    <rPh sb="7" eb="9">
      <t>セキサン</t>
    </rPh>
    <rPh sb="9" eb="11">
      <t>キジュン</t>
    </rPh>
    <rPh sb="15" eb="17">
      <t>セコウ</t>
    </rPh>
    <rPh sb="22" eb="23">
      <t>ガタ</t>
    </rPh>
    <rPh sb="23" eb="25">
      <t>セキサン</t>
    </rPh>
    <rPh sb="25" eb="27">
      <t>タイショウ</t>
    </rPh>
    <rPh sb="27" eb="29">
      <t>カショ</t>
    </rPh>
    <rPh sb="31" eb="33">
      <t>カヒョウ</t>
    </rPh>
    <rPh sb="34" eb="35">
      <t>ヒョウ</t>
    </rPh>
    <rPh sb="53" eb="54">
      <t>ヒョウ</t>
    </rPh>
    <rPh sb="58" eb="59">
      <t>シメ</t>
    </rPh>
    <rPh sb="60" eb="62">
      <t>ドボク</t>
    </rPh>
    <rPh sb="62" eb="64">
      <t>コウジ</t>
    </rPh>
    <rPh sb="64" eb="66">
      <t>セコウ</t>
    </rPh>
    <rPh sb="71" eb="72">
      <t>ガタ</t>
    </rPh>
    <rPh sb="72" eb="74">
      <t>セキサン</t>
    </rPh>
    <rPh sb="74" eb="76">
      <t>キジュン</t>
    </rPh>
    <rPh sb="77" eb="79">
      <t>チョウフク</t>
    </rPh>
    <rPh sb="81" eb="83">
      <t>ナイヨウ</t>
    </rPh>
    <rPh sb="84" eb="85">
      <t>カン</t>
    </rPh>
    <rPh sb="87" eb="89">
      <t>タンカ</t>
    </rPh>
    <rPh sb="91" eb="92">
      <t>ホン</t>
    </rPh>
    <rPh sb="92" eb="95">
      <t>タンカヒョウ</t>
    </rPh>
    <rPh sb="96" eb="98">
      <t>ケイサイ</t>
    </rPh>
    <rPh sb="106" eb="108">
      <t>カヒョウ</t>
    </rPh>
    <rPh sb="109" eb="111">
      <t>タイヒ</t>
    </rPh>
    <rPh sb="111" eb="112">
      <t>ヒョウ</t>
    </rPh>
    <rPh sb="114" eb="115">
      <t>ヒョウ</t>
    </rPh>
    <rPh sb="121" eb="122">
      <t>ヒョウ</t>
    </rPh>
    <rPh sb="128" eb="130">
      <t>サンショウ</t>
    </rPh>
    <rPh sb="130" eb="131">
      <t>サキ</t>
    </rPh>
    <rPh sb="132" eb="134">
      <t>カキ</t>
    </rPh>
    <rPh sb="139" eb="141">
      <t>キジュン</t>
    </rPh>
    <rPh sb="142" eb="144">
      <t>タイオウ</t>
    </rPh>
    <rPh sb="146" eb="149">
      <t>タンカヒョウ</t>
    </rPh>
    <rPh sb="151" eb="152">
      <t>ラン</t>
    </rPh>
    <rPh sb="152" eb="153">
      <t>クダ</t>
    </rPh>
    <phoneticPr fontId="2"/>
  </si>
  <si>
    <t>○施工パッケージ型積算方式標準単価表は、国土技術総合政策研究所ホームページで公
　表しています。</t>
    <rPh sb="1" eb="3">
      <t>セコウ</t>
    </rPh>
    <rPh sb="8" eb="9">
      <t>ガタ</t>
    </rPh>
    <rPh sb="9" eb="11">
      <t>セキサン</t>
    </rPh>
    <rPh sb="11" eb="13">
      <t>ホウシキ</t>
    </rPh>
    <rPh sb="13" eb="15">
      <t>ヒョウジュン</t>
    </rPh>
    <rPh sb="15" eb="18">
      <t>タンカヒョウ</t>
    </rPh>
    <rPh sb="20" eb="22">
      <t>コクド</t>
    </rPh>
    <rPh sb="22" eb="24">
      <t>ギジュツ</t>
    </rPh>
    <rPh sb="24" eb="26">
      <t>ソウゴウ</t>
    </rPh>
    <rPh sb="26" eb="28">
      <t>セイサク</t>
    </rPh>
    <rPh sb="28" eb="31">
      <t>ケンキュウショ</t>
    </rPh>
    <rPh sb="38" eb="39">
      <t>コウ</t>
    </rPh>
    <rPh sb="41" eb="42">
      <t>オモテ</t>
    </rPh>
    <phoneticPr fontId="2"/>
  </si>
  <si>
    <t>・本単価表</t>
    <rPh sb="1" eb="2">
      <t>ホン</t>
    </rPh>
    <rPh sb="2" eb="5">
      <t>タンカヒョウ</t>
    </rPh>
    <phoneticPr fontId="2"/>
  </si>
  <si>
    <t>　国総研トップページ＞横須賀庁舎のページ＞研究所紹介（管理調整部）＞積算支援業務課＞施工パッケージ型積算関連</t>
    <rPh sb="1" eb="2">
      <t>コク</t>
    </rPh>
    <rPh sb="2" eb="4">
      <t>ソウケン</t>
    </rPh>
    <rPh sb="11" eb="14">
      <t>ヨコスカ</t>
    </rPh>
    <rPh sb="14" eb="16">
      <t>チョウシャ</t>
    </rPh>
    <rPh sb="21" eb="23">
      <t>ケンキュウ</t>
    </rPh>
    <rPh sb="23" eb="24">
      <t>ショ</t>
    </rPh>
    <rPh sb="24" eb="26">
      <t>ショウカイ</t>
    </rPh>
    <rPh sb="27" eb="32">
      <t>カンリチョウセイブ</t>
    </rPh>
    <rPh sb="34" eb="36">
      <t>セキサン</t>
    </rPh>
    <rPh sb="36" eb="38">
      <t>シエン</t>
    </rPh>
    <rPh sb="38" eb="41">
      <t>ギョウムカ</t>
    </rPh>
    <rPh sb="42" eb="44">
      <t>セコウ</t>
    </rPh>
    <rPh sb="49" eb="50">
      <t>ガタ</t>
    </rPh>
    <rPh sb="50" eb="52">
      <t>セキサン</t>
    </rPh>
    <rPh sb="52" eb="54">
      <t>カンレン</t>
    </rPh>
    <phoneticPr fontId="2"/>
  </si>
  <si>
    <t>http://www.ysk.nilim.go.jp/kakubu/kanri/sekisan/index.html</t>
    <phoneticPr fontId="2"/>
  </si>
  <si>
    <t>・本単価に掲載されている以外の単価表</t>
    <rPh sb="1" eb="2">
      <t>ホン</t>
    </rPh>
    <rPh sb="2" eb="4">
      <t>タンカ</t>
    </rPh>
    <rPh sb="5" eb="7">
      <t>ケイサイ</t>
    </rPh>
    <rPh sb="12" eb="14">
      <t>イガイ</t>
    </rPh>
    <rPh sb="15" eb="18">
      <t>タンカヒョウ</t>
    </rPh>
    <phoneticPr fontId="2"/>
  </si>
  <si>
    <t>　国総研トップページ＞各研究部のページ（総合技術政策）＞建設システム課＞研究テーマ・技術情報＞施工パッケージ型積算の研究</t>
    <rPh sb="1" eb="2">
      <t>コク</t>
    </rPh>
    <rPh sb="2" eb="4">
      <t>ソウケン</t>
    </rPh>
    <rPh sb="11" eb="12">
      <t>カク</t>
    </rPh>
    <rPh sb="12" eb="15">
      <t>ケンキュウブ</t>
    </rPh>
    <rPh sb="20" eb="22">
      <t>ソウゴウ</t>
    </rPh>
    <rPh sb="22" eb="24">
      <t>ギジュツ</t>
    </rPh>
    <rPh sb="24" eb="26">
      <t>セイサク</t>
    </rPh>
    <rPh sb="28" eb="30">
      <t>ケンセツ</t>
    </rPh>
    <rPh sb="34" eb="35">
      <t>カ</t>
    </rPh>
    <rPh sb="36" eb="38">
      <t>ケンキュウ</t>
    </rPh>
    <rPh sb="42" eb="44">
      <t>ギジュツ</t>
    </rPh>
    <rPh sb="44" eb="46">
      <t>ジョウホウ</t>
    </rPh>
    <rPh sb="47" eb="49">
      <t>セコウ</t>
    </rPh>
    <rPh sb="54" eb="55">
      <t>ガタ</t>
    </rPh>
    <rPh sb="55" eb="57">
      <t>セキサン</t>
    </rPh>
    <rPh sb="58" eb="60">
      <t>ケンキュウ</t>
    </rPh>
    <phoneticPr fontId="2"/>
  </si>
  <si>
    <t>http://www.nilim.go.jp/lab/pbg/theme/theme2/theme_sekop.htm</t>
    <phoneticPr fontId="2"/>
  </si>
  <si>
    <t>Ⅴ</t>
    <phoneticPr fontId="2"/>
  </si>
  <si>
    <t>　２つの物価資料の単価を平均する場合は、単価の有効桁の大きい方の桁を決定額の有効桁としている。ただし、大きい方の有効桁が３桁未満のときは、決定額の有効桁は３桁としている。</t>
    <rPh sb="20" eb="22">
      <t>タンカ</t>
    </rPh>
    <rPh sb="23" eb="25">
      <t>ユウコウ</t>
    </rPh>
    <rPh sb="25" eb="26">
      <t>ケタ</t>
    </rPh>
    <rPh sb="27" eb="28">
      <t>オオ</t>
    </rPh>
    <rPh sb="30" eb="31">
      <t>ホウ</t>
    </rPh>
    <rPh sb="32" eb="33">
      <t>ケタ</t>
    </rPh>
    <rPh sb="34" eb="37">
      <t>ケッテイガク</t>
    </rPh>
    <rPh sb="38" eb="40">
      <t>ユウコウ</t>
    </rPh>
    <rPh sb="40" eb="41">
      <t>ケタ</t>
    </rPh>
    <rPh sb="51" eb="52">
      <t>オオ</t>
    </rPh>
    <rPh sb="54" eb="55">
      <t>ホウ</t>
    </rPh>
    <rPh sb="56" eb="58">
      <t>ユウコウ</t>
    </rPh>
    <rPh sb="58" eb="59">
      <t>ケタ</t>
    </rPh>
    <rPh sb="61" eb="62">
      <t>ケタ</t>
    </rPh>
    <rPh sb="62" eb="64">
      <t>ミマン</t>
    </rPh>
    <rPh sb="69" eb="72">
      <t>ケッテイガク</t>
    </rPh>
    <rPh sb="73" eb="75">
      <t>ユウコウ</t>
    </rPh>
    <rPh sb="75" eb="76">
      <t>ケタ</t>
    </rPh>
    <rPh sb="78" eb="79">
      <t>ケタ</t>
    </rPh>
    <phoneticPr fontId="2"/>
  </si>
  <si>
    <t xml:space="preserve">３．
</t>
    <phoneticPr fontId="2"/>
  </si>
  <si>
    <t>単価の有効桁数の大きい方を有効桁とする場合</t>
    <rPh sb="0" eb="2">
      <t>タンカ</t>
    </rPh>
    <rPh sb="3" eb="5">
      <t>ユウコウ</t>
    </rPh>
    <rPh sb="5" eb="7">
      <t>ケタスウ</t>
    </rPh>
    <rPh sb="8" eb="9">
      <t>オオ</t>
    </rPh>
    <rPh sb="11" eb="12">
      <t>ホウ</t>
    </rPh>
    <rPh sb="13" eb="15">
      <t>ユウコウ</t>
    </rPh>
    <rPh sb="15" eb="16">
      <t>ケタ</t>
    </rPh>
    <rPh sb="19" eb="21">
      <t>バアイ</t>
    </rPh>
    <phoneticPr fontId="2"/>
  </si>
  <si>
    <t>平均額　　33,750円</t>
    <rPh sb="0" eb="3">
      <t>ヘイキンガク</t>
    </rPh>
    <rPh sb="11" eb="12">
      <t>エン</t>
    </rPh>
    <phoneticPr fontId="2"/>
  </si>
  <si>
    <t>＜例＞１）</t>
    <rPh sb="1" eb="2">
      <t>レイ</t>
    </rPh>
    <phoneticPr fontId="2"/>
  </si>
  <si>
    <t>＜例＞２）</t>
    <rPh sb="1" eb="2">
      <t>レイ</t>
    </rPh>
    <phoneticPr fontId="2"/>
  </si>
  <si>
    <t>単価の有効桁数が3桁未満のために３桁を有効桁とする場合</t>
    <rPh sb="0" eb="2">
      <t>タンカ</t>
    </rPh>
    <rPh sb="3" eb="5">
      <t>ユウコウ</t>
    </rPh>
    <rPh sb="5" eb="7">
      <t>ケタスウ</t>
    </rPh>
    <rPh sb="9" eb="10">
      <t>ケタ</t>
    </rPh>
    <rPh sb="10" eb="12">
      <t>ミマン</t>
    </rPh>
    <rPh sb="17" eb="18">
      <t>ケタ</t>
    </rPh>
    <rPh sb="19" eb="21">
      <t>ユウコウ</t>
    </rPh>
    <rPh sb="21" eb="22">
      <t>ケタ</t>
    </rPh>
    <rPh sb="25" eb="27">
      <t>バアイ</t>
    </rPh>
    <phoneticPr fontId="2"/>
  </si>
  <si>
    <t>建設物価  33,500円（有効桁３桁）</t>
    <rPh sb="0" eb="2">
      <t>ケンセツ</t>
    </rPh>
    <rPh sb="2" eb="4">
      <t>ブッカ</t>
    </rPh>
    <rPh sb="12" eb="13">
      <t>エン</t>
    </rPh>
    <rPh sb="14" eb="16">
      <t>ユウコウ</t>
    </rPh>
    <rPh sb="16" eb="17">
      <t>ケタ</t>
    </rPh>
    <rPh sb="18" eb="19">
      <t>ケタ</t>
    </rPh>
    <phoneticPr fontId="2"/>
  </si>
  <si>
    <t>建設物価  34,000円（有効桁２桁）</t>
    <rPh sb="0" eb="2">
      <t>ケンセツ</t>
    </rPh>
    <rPh sb="2" eb="4">
      <t>ブッカ</t>
    </rPh>
    <rPh sb="12" eb="13">
      <t>エン</t>
    </rPh>
    <rPh sb="14" eb="16">
      <t>ユウコウ</t>
    </rPh>
    <rPh sb="16" eb="17">
      <t>ケタ</t>
    </rPh>
    <rPh sb="18" eb="19">
      <t>ケタ</t>
    </rPh>
    <phoneticPr fontId="2"/>
  </si>
  <si>
    <t>決定額　  33,700円（有効桁３桁、４桁目以降切り捨て）</t>
    <rPh sb="0" eb="2">
      <t>ケッテイ</t>
    </rPh>
    <rPh sb="2" eb="3">
      <t>ガク</t>
    </rPh>
    <rPh sb="12" eb="13">
      <t>エン</t>
    </rPh>
    <rPh sb="14" eb="16">
      <t>ユウコウ</t>
    </rPh>
    <rPh sb="16" eb="17">
      <t>ケタ</t>
    </rPh>
    <rPh sb="18" eb="19">
      <t>ケタ</t>
    </rPh>
    <rPh sb="21" eb="22">
      <t>ケタ</t>
    </rPh>
    <rPh sb="22" eb="23">
      <t>メ</t>
    </rPh>
    <rPh sb="23" eb="25">
      <t>イコウ</t>
    </rPh>
    <rPh sb="25" eb="26">
      <t>キ</t>
    </rPh>
    <rPh sb="27" eb="28">
      <t>ス</t>
    </rPh>
    <phoneticPr fontId="2"/>
  </si>
  <si>
    <t>建設物価  　 560円（有効桁２桁）</t>
    <rPh sb="0" eb="2">
      <t>ケンセツ</t>
    </rPh>
    <rPh sb="2" eb="4">
      <t>ブッカ</t>
    </rPh>
    <rPh sb="11" eb="12">
      <t>エン</t>
    </rPh>
    <rPh sb="13" eb="15">
      <t>ユウコウ</t>
    </rPh>
    <rPh sb="15" eb="16">
      <t>ケタ</t>
    </rPh>
    <rPh sb="17" eb="18">
      <t>ケタ</t>
    </rPh>
    <phoneticPr fontId="2"/>
  </si>
  <si>
    <t>建設物価     570円（有効桁２桁）</t>
    <rPh sb="0" eb="2">
      <t>ケンセツ</t>
    </rPh>
    <rPh sb="2" eb="4">
      <t>ブッカ</t>
    </rPh>
    <rPh sb="12" eb="13">
      <t>エン</t>
    </rPh>
    <rPh sb="14" eb="16">
      <t>ユウコウ</t>
    </rPh>
    <rPh sb="16" eb="17">
      <t>ケタ</t>
    </rPh>
    <rPh sb="18" eb="19">
      <t>ケタ</t>
    </rPh>
    <phoneticPr fontId="2"/>
  </si>
  <si>
    <t>平均額　　   565円</t>
    <rPh sb="0" eb="3">
      <t>ヘイキンガク</t>
    </rPh>
    <rPh sb="11" eb="12">
      <t>エン</t>
    </rPh>
    <phoneticPr fontId="2"/>
  </si>
  <si>
    <t>決定額　     565円（有効桁3桁、4桁目以降切り捨て）</t>
    <rPh sb="0" eb="2">
      <t>ケッテイ</t>
    </rPh>
    <rPh sb="2" eb="3">
      <t>ガク</t>
    </rPh>
    <rPh sb="12" eb="13">
      <t>エン</t>
    </rPh>
    <rPh sb="14" eb="16">
      <t>ユウコウ</t>
    </rPh>
    <rPh sb="16" eb="17">
      <t>ケタ</t>
    </rPh>
    <rPh sb="18" eb="19">
      <t>ケタ</t>
    </rPh>
    <rPh sb="21" eb="22">
      <t>ケタ</t>
    </rPh>
    <rPh sb="22" eb="23">
      <t>メ</t>
    </rPh>
    <rPh sb="23" eb="25">
      <t>イコウ</t>
    </rPh>
    <rPh sb="25" eb="26">
      <t>キ</t>
    </rPh>
    <rPh sb="27" eb="28">
      <t>ス</t>
    </rPh>
    <phoneticPr fontId="2"/>
  </si>
  <si>
    <t>ﾚﾃﾞｨﾐｸｽﾄｺﾝｸﾘｰﾄ[高炉 18-8-25]</t>
    <rPh sb="15" eb="17">
      <t>コウロ</t>
    </rPh>
    <phoneticPr fontId="2"/>
  </si>
  <si>
    <t>ﾚﾃﾞｨﾐｸｽﾄｺﾝｸﾘｰﾄ[高炉18-8-25]</t>
    <rPh sb="15" eb="17">
      <t>コウロ</t>
    </rPh>
    <phoneticPr fontId="2"/>
  </si>
  <si>
    <t>ラフテレーンクレーン [油圧伸縮ｼﾞﾌﾞ型] 25t吊</t>
    <phoneticPr fontId="2"/>
  </si>
  <si>
    <t>レディーミクストコンクリート　[高炉18-8-25]</t>
    <rPh sb="16" eb="18">
      <t>コウロ</t>
    </rPh>
    <phoneticPr fontId="2"/>
  </si>
  <si>
    <t>型枠組立組外 ［材工共・ｸﾚｰﾝ抜き］ 根固ブロック</t>
    <phoneticPr fontId="2"/>
  </si>
  <si>
    <t>コンクリート打設 ［手間のみ・直接打設］ 根固ブロック</t>
    <phoneticPr fontId="2"/>
  </si>
  <si>
    <t>コンクリート打設 ［手間のみ・ポンプ車打設］ 根固ブロック</t>
    <phoneticPr fontId="2"/>
  </si>
  <si>
    <t>コンクリート打設 ［手間のみ・クレーン打設］ 根固ブロック</t>
    <phoneticPr fontId="2"/>
  </si>
  <si>
    <t>底面工・ルーフィング ［材工共］</t>
    <phoneticPr fontId="2"/>
  </si>
  <si>
    <t>大分類</t>
    <rPh sb="0" eb="3">
      <t>ダイブンルイ</t>
    </rPh>
    <phoneticPr fontId="2"/>
  </si>
  <si>
    <t>中分類</t>
    <rPh sb="0" eb="3">
      <t>チュウブンルイ</t>
    </rPh>
    <phoneticPr fontId="2"/>
  </si>
  <si>
    <t>小分類</t>
    <rPh sb="0" eb="3">
      <t>ショウブンルイ</t>
    </rPh>
    <phoneticPr fontId="2"/>
  </si>
  <si>
    <t>被覆・根固工</t>
    <rPh sb="0" eb="2">
      <t>ヒフク</t>
    </rPh>
    <rPh sb="3" eb="5">
      <t>ネガタ</t>
    </rPh>
    <rPh sb="5" eb="6">
      <t>コウ</t>
    </rPh>
    <phoneticPr fontId="2"/>
  </si>
  <si>
    <t>根固ブロック製作</t>
    <rPh sb="0" eb="2">
      <t>ネガタ</t>
    </rPh>
    <rPh sb="6" eb="8">
      <t>セイサク</t>
    </rPh>
    <phoneticPr fontId="2"/>
  </si>
  <si>
    <t>本単価表で記載</t>
    <rPh sb="0" eb="1">
      <t>ホン</t>
    </rPh>
    <rPh sb="1" eb="4">
      <t>タンカヒョウ</t>
    </rPh>
    <rPh sb="5" eb="7">
      <t>キサイ</t>
    </rPh>
    <phoneticPr fontId="2"/>
  </si>
  <si>
    <t>土工</t>
    <rPh sb="0" eb="2">
      <t>ドコウ</t>
    </rPh>
    <phoneticPr fontId="2"/>
  </si>
  <si>
    <t>掘削</t>
    <rPh sb="0" eb="2">
      <t>クッサク</t>
    </rPh>
    <phoneticPr fontId="2"/>
  </si>
  <si>
    <t>②土工</t>
    <rPh sb="1" eb="2">
      <t>ド</t>
    </rPh>
    <rPh sb="2" eb="3">
      <t>コウ</t>
    </rPh>
    <phoneticPr fontId="2"/>
  </si>
  <si>
    <t>第１章　土工</t>
    <rPh sb="0" eb="1">
      <t>ダイ</t>
    </rPh>
    <rPh sb="2" eb="3">
      <t>ショウ</t>
    </rPh>
    <rPh sb="4" eb="5">
      <t>ド</t>
    </rPh>
    <rPh sb="5" eb="6">
      <t>コウ</t>
    </rPh>
    <phoneticPr fontId="2"/>
  </si>
  <si>
    <t>施工パッケージ
積算基準</t>
    <rPh sb="0" eb="2">
      <t>セコウ</t>
    </rPh>
    <rPh sb="8" eb="10">
      <t>セキサン</t>
    </rPh>
    <rPh sb="10" eb="12">
      <t>キジュン</t>
    </rPh>
    <phoneticPr fontId="2"/>
  </si>
  <si>
    <t>土砂等運搬</t>
    <rPh sb="0" eb="2">
      <t>ドシャ</t>
    </rPh>
    <rPh sb="2" eb="3">
      <t>トウ</t>
    </rPh>
    <rPh sb="3" eb="5">
      <t>ウンパン</t>
    </rPh>
    <phoneticPr fontId="2"/>
  </si>
  <si>
    <t>整地</t>
    <rPh sb="0" eb="2">
      <t>セイチ</t>
    </rPh>
    <phoneticPr fontId="2"/>
  </si>
  <si>
    <t>路体（築堤）盛土</t>
    <rPh sb="0" eb="1">
      <t>ロ</t>
    </rPh>
    <rPh sb="1" eb="2">
      <t>タイ</t>
    </rPh>
    <rPh sb="3" eb="5">
      <t>チクテイ</t>
    </rPh>
    <rPh sb="6" eb="8">
      <t>モリド</t>
    </rPh>
    <phoneticPr fontId="2"/>
  </si>
  <si>
    <t>路床盛土</t>
    <rPh sb="0" eb="1">
      <t>ロ</t>
    </rPh>
    <rPh sb="1" eb="2">
      <t>ショウ</t>
    </rPh>
    <rPh sb="2" eb="3">
      <t>モ</t>
    </rPh>
    <rPh sb="3" eb="4">
      <t>ド</t>
    </rPh>
    <phoneticPr fontId="2"/>
  </si>
  <si>
    <t>押土（ルーズ）</t>
    <rPh sb="0" eb="2">
      <t>オシド</t>
    </rPh>
    <phoneticPr fontId="2"/>
  </si>
  <si>
    <t>積込（ルーズ）</t>
    <rPh sb="0" eb="2">
      <t>ツミコミ</t>
    </rPh>
    <phoneticPr fontId="2"/>
  </si>
  <si>
    <t>人力積込</t>
    <rPh sb="0" eb="2">
      <t>ジンリキ</t>
    </rPh>
    <rPh sb="2" eb="4">
      <t>ツミコミ</t>
    </rPh>
    <phoneticPr fontId="2"/>
  </si>
  <si>
    <t>作業土工（床掘工）</t>
    <rPh sb="0" eb="2">
      <t>サギョウ</t>
    </rPh>
    <rPh sb="2" eb="4">
      <t>ドコウ</t>
    </rPh>
    <rPh sb="5" eb="8">
      <t>トコボリコウ</t>
    </rPh>
    <phoneticPr fontId="2"/>
  </si>
  <si>
    <t>床掘り</t>
    <rPh sb="0" eb="2">
      <t>トコボリ</t>
    </rPh>
    <phoneticPr fontId="2"/>
  </si>
  <si>
    <t>③作業土工（床掘工）</t>
    <rPh sb="1" eb="3">
      <t>サギョウ</t>
    </rPh>
    <rPh sb="3" eb="4">
      <t>ド</t>
    </rPh>
    <rPh sb="4" eb="5">
      <t>コウ</t>
    </rPh>
    <rPh sb="6" eb="7">
      <t>ドコ</t>
    </rPh>
    <rPh sb="7" eb="8">
      <t>クツ</t>
    </rPh>
    <rPh sb="8" eb="9">
      <t>コウ</t>
    </rPh>
    <phoneticPr fontId="2"/>
  </si>
  <si>
    <t>基面整正</t>
    <rPh sb="0" eb="2">
      <t>キメン</t>
    </rPh>
    <rPh sb="2" eb="4">
      <t>セイセイ</t>
    </rPh>
    <phoneticPr fontId="2"/>
  </si>
  <si>
    <t>舗装版破砕積込</t>
    <rPh sb="0" eb="2">
      <t>ホソウ</t>
    </rPh>
    <rPh sb="2" eb="3">
      <t>バン</t>
    </rPh>
    <rPh sb="3" eb="5">
      <t>ハサイ</t>
    </rPh>
    <rPh sb="5" eb="7">
      <t>ツミコミ</t>
    </rPh>
    <phoneticPr fontId="2"/>
  </si>
  <si>
    <t>（小規模土工）</t>
    <rPh sb="1" eb="4">
      <t>ショウキボ</t>
    </rPh>
    <rPh sb="4" eb="6">
      <t>ドコウ</t>
    </rPh>
    <phoneticPr fontId="2"/>
  </si>
  <si>
    <t>作業土工（埋戻工）</t>
    <rPh sb="0" eb="2">
      <t>サギョウ</t>
    </rPh>
    <rPh sb="2" eb="4">
      <t>ドコウ</t>
    </rPh>
    <rPh sb="5" eb="7">
      <t>ウメモド</t>
    </rPh>
    <rPh sb="7" eb="8">
      <t>コウ</t>
    </rPh>
    <phoneticPr fontId="2"/>
  </si>
  <si>
    <t>埋戻し</t>
    <rPh sb="0" eb="2">
      <t>ウメモド</t>
    </rPh>
    <phoneticPr fontId="2"/>
  </si>
  <si>
    <t>④作業土工（埋戻工）</t>
    <rPh sb="1" eb="3">
      <t>サギョウ</t>
    </rPh>
    <rPh sb="3" eb="4">
      <t>ド</t>
    </rPh>
    <rPh sb="4" eb="5">
      <t>コウ</t>
    </rPh>
    <rPh sb="6" eb="8">
      <t>ウメモド</t>
    </rPh>
    <rPh sb="8" eb="9">
      <t>コウ</t>
    </rPh>
    <phoneticPr fontId="2"/>
  </si>
  <si>
    <t>タンパ締固め</t>
    <rPh sb="3" eb="5">
      <t>シメカタ</t>
    </rPh>
    <phoneticPr fontId="2"/>
  </si>
  <si>
    <t>構造物撤去工</t>
    <rPh sb="0" eb="3">
      <t>コウゾウブツ</t>
    </rPh>
    <rPh sb="3" eb="5">
      <t>テッキョ</t>
    </rPh>
    <rPh sb="5" eb="6">
      <t>コウ</t>
    </rPh>
    <phoneticPr fontId="2"/>
  </si>
  <si>
    <t>取壊し工</t>
    <rPh sb="0" eb="1">
      <t>ト</t>
    </rPh>
    <rPh sb="1" eb="2">
      <t>コワ</t>
    </rPh>
    <rPh sb="3" eb="4">
      <t>コウ</t>
    </rPh>
    <phoneticPr fontId="2"/>
  </si>
  <si>
    <t>コンクリート取壊し</t>
    <rPh sb="6" eb="7">
      <t>ト</t>
    </rPh>
    <rPh sb="7" eb="8">
      <t>コワ</t>
    </rPh>
    <phoneticPr fontId="2"/>
  </si>
  <si>
    <t>㉑殻運搬</t>
    <rPh sb="1" eb="2">
      <t>ガラ</t>
    </rPh>
    <rPh sb="2" eb="4">
      <t>ウンパン</t>
    </rPh>
    <phoneticPr fontId="2"/>
  </si>
  <si>
    <t>第２章　共通工</t>
    <rPh sb="0" eb="1">
      <t>ダイ</t>
    </rPh>
    <rPh sb="2" eb="3">
      <t>ショウ</t>
    </rPh>
    <rPh sb="4" eb="6">
      <t>キョウツウ</t>
    </rPh>
    <rPh sb="6" eb="7">
      <t>コウ</t>
    </rPh>
    <phoneticPr fontId="2"/>
  </si>
  <si>
    <t>注）小分類に記載している丸囲み数字は、各積算基準書の目次に記載している丸囲み数字である。</t>
    <rPh sb="0" eb="1">
      <t>チュウ</t>
    </rPh>
    <rPh sb="2" eb="5">
      <t>ショウブンルイ</t>
    </rPh>
    <rPh sb="6" eb="8">
      <t>キサイ</t>
    </rPh>
    <rPh sb="12" eb="13">
      <t>マル</t>
    </rPh>
    <rPh sb="13" eb="14">
      <t>カコ</t>
    </rPh>
    <rPh sb="15" eb="17">
      <t>スウジ</t>
    </rPh>
    <rPh sb="19" eb="20">
      <t>カク</t>
    </rPh>
    <rPh sb="20" eb="22">
      <t>セキサン</t>
    </rPh>
    <rPh sb="22" eb="25">
      <t>キジュンショ</t>
    </rPh>
    <rPh sb="26" eb="28">
      <t>モクジ</t>
    </rPh>
    <rPh sb="29" eb="31">
      <t>キサイ</t>
    </rPh>
    <rPh sb="35" eb="36">
      <t>マル</t>
    </rPh>
    <rPh sb="36" eb="37">
      <t>カコ</t>
    </rPh>
    <rPh sb="38" eb="40">
      <t>スウジ</t>
    </rPh>
    <phoneticPr fontId="2"/>
  </si>
  <si>
    <t>■機労材構成比</t>
    <rPh sb="1" eb="2">
      <t>キ</t>
    </rPh>
    <rPh sb="2" eb="3">
      <t>ロウ</t>
    </rPh>
    <rPh sb="3" eb="4">
      <t>ザイ</t>
    </rPh>
    <rPh sb="4" eb="7">
      <t>コウセイヒ</t>
    </rPh>
    <phoneticPr fontId="2"/>
  </si>
  <si>
    <t>■代表機労材規格</t>
    <rPh sb="1" eb="3">
      <t>ダイヒョウ</t>
    </rPh>
    <rPh sb="3" eb="4">
      <t>キ</t>
    </rPh>
    <rPh sb="4" eb="5">
      <t>ロウ</t>
    </rPh>
    <rPh sb="5" eb="6">
      <t>ザイ</t>
    </rPh>
    <rPh sb="6" eb="8">
      <t>キカク</t>
    </rPh>
    <phoneticPr fontId="2"/>
  </si>
  <si>
    <t>　「機労材構成比」で代表的な規格の金額構成比率を示した機械経費、労務費、材料費、市場単価の具体的な規格名称です。</t>
    <rPh sb="2" eb="3">
      <t>キ</t>
    </rPh>
    <rPh sb="3" eb="4">
      <t>ロウ</t>
    </rPh>
    <rPh sb="4" eb="5">
      <t>ザイ</t>
    </rPh>
    <rPh sb="5" eb="8">
      <t>コウセイヒ</t>
    </rPh>
    <rPh sb="10" eb="13">
      <t>ダイヒョウテキ</t>
    </rPh>
    <rPh sb="14" eb="16">
      <t>キカク</t>
    </rPh>
    <rPh sb="17" eb="19">
      <t>キンガク</t>
    </rPh>
    <rPh sb="19" eb="22">
      <t>コウセイヒ</t>
    </rPh>
    <rPh sb="22" eb="23">
      <t>リツ</t>
    </rPh>
    <rPh sb="24" eb="25">
      <t>シメ</t>
    </rPh>
    <rPh sb="27" eb="29">
      <t>キカイ</t>
    </rPh>
    <rPh sb="29" eb="31">
      <t>ケイヒ</t>
    </rPh>
    <rPh sb="32" eb="35">
      <t>ロウムヒ</t>
    </rPh>
    <rPh sb="36" eb="39">
      <t>ザイリョウヒ</t>
    </rPh>
    <phoneticPr fontId="2"/>
  </si>
  <si>
    <t>機労材構成比</t>
    <rPh sb="0" eb="1">
      <t>キ</t>
    </rPh>
    <rPh sb="1" eb="2">
      <t>ロウ</t>
    </rPh>
    <rPh sb="2" eb="3">
      <t>ザイ</t>
    </rPh>
    <rPh sb="3" eb="6">
      <t>コウセイヒ</t>
    </rPh>
    <phoneticPr fontId="2"/>
  </si>
  <si>
    <t>代表機労材規格</t>
    <rPh sb="0" eb="2">
      <t>ダイヒョウ</t>
    </rPh>
    <rPh sb="2" eb="3">
      <t>キ</t>
    </rPh>
    <rPh sb="3" eb="4">
      <t>ロウ</t>
    </rPh>
    <rPh sb="4" eb="5">
      <t>ザイ</t>
    </rPh>
    <rPh sb="5" eb="7">
      <t>キカク</t>
    </rPh>
    <phoneticPr fontId="2"/>
  </si>
  <si>
    <t>平成２８年度</t>
    <rPh sb="0" eb="2">
      <t>ヘイセイ</t>
    </rPh>
    <rPh sb="4" eb="6">
      <t>ネンド</t>
    </rPh>
    <phoneticPr fontId="2"/>
  </si>
  <si>
    <t>（２８年４月１日以降入札を行う工事から適用）</t>
    <rPh sb="3" eb="4">
      <t>ネン</t>
    </rPh>
    <rPh sb="5" eb="6">
      <t>ガツ</t>
    </rPh>
    <rPh sb="7" eb="8">
      <t>ヒ</t>
    </rPh>
    <rPh sb="8" eb="10">
      <t>イコウ</t>
    </rPh>
    <rPh sb="10" eb="12">
      <t>ニュウサツ</t>
    </rPh>
    <rPh sb="13" eb="14">
      <t>オコナ</t>
    </rPh>
    <rPh sb="15" eb="17">
      <t>コウジ</t>
    </rPh>
    <rPh sb="19" eb="21">
      <t>テキヨウ</t>
    </rPh>
    <phoneticPr fontId="2"/>
  </si>
  <si>
    <t>　標準単価は、東京地区における基準年月（平成27年4月）の施工単位当たりの単価であることから、地域および時期の違いによる補正を行い、積算単価にします。
　標準単価（P）から積算単価（P'）への補正は、各施工パッケージの機労材市構成比を用い、下記の式により算出します。</t>
    <rPh sb="1" eb="3">
      <t>ヒョウジュン</t>
    </rPh>
    <rPh sb="3" eb="5">
      <t>タンカ</t>
    </rPh>
    <rPh sb="7" eb="9">
      <t>トウキョウ</t>
    </rPh>
    <rPh sb="9" eb="11">
      <t>チク</t>
    </rPh>
    <rPh sb="15" eb="17">
      <t>キジュン</t>
    </rPh>
    <rPh sb="17" eb="19">
      <t>ネンゲツ</t>
    </rPh>
    <rPh sb="20" eb="22">
      <t>ヘイセイ</t>
    </rPh>
    <rPh sb="24" eb="25">
      <t>ネン</t>
    </rPh>
    <rPh sb="26" eb="27">
      <t>ガツ</t>
    </rPh>
    <rPh sb="29" eb="31">
      <t>セコウ</t>
    </rPh>
    <rPh sb="31" eb="33">
      <t>タンイ</t>
    </rPh>
    <rPh sb="33" eb="34">
      <t>ア</t>
    </rPh>
    <phoneticPr fontId="2"/>
  </si>
  <si>
    <t>（平成２８年４月適用分）</t>
    <phoneticPr fontId="2"/>
  </si>
  <si>
    <t>　基準材料単価は、「積算資料」「積算資料電子版」「土木施工単価」（一般財団法人経済調査会発行）及び「建設物価」「Ｗｅｂ建設物価」「土木コスト情報」（一般財団法人建設物価調査会発行）（以下、「物価資料」という。）の平成２７年４月号または、春号に掲載されている東京地区の代表材料規格の単価の平均値を採用している。</t>
    <phoneticPr fontId="2"/>
  </si>
  <si>
    <t>表１－２
施工パッケージ型積算基準書（土木工事）
（平成２８年４月１日以降入札を行う工事から適用）</t>
    <rPh sb="0" eb="1">
      <t>ヒョウ</t>
    </rPh>
    <rPh sb="5" eb="7">
      <t>セコウ</t>
    </rPh>
    <rPh sb="12" eb="13">
      <t>ガタ</t>
    </rPh>
    <rPh sb="13" eb="15">
      <t>セキサン</t>
    </rPh>
    <rPh sb="15" eb="18">
      <t>キジュンショ</t>
    </rPh>
    <rPh sb="19" eb="21">
      <t>ドボク</t>
    </rPh>
    <rPh sb="21" eb="23">
      <t>コウジ</t>
    </rPh>
    <rPh sb="26" eb="28">
      <t>ヘイセイ</t>
    </rPh>
    <rPh sb="30" eb="31">
      <t>ネン</t>
    </rPh>
    <rPh sb="32" eb="33">
      <t>ガツ</t>
    </rPh>
    <rPh sb="34" eb="35">
      <t>ニチ</t>
    </rPh>
    <rPh sb="35" eb="37">
      <t>イコウ</t>
    </rPh>
    <rPh sb="37" eb="39">
      <t>ニュウサツ</t>
    </rPh>
    <rPh sb="40" eb="41">
      <t>オコナ</t>
    </rPh>
    <rPh sb="42" eb="44">
      <t>コウジ</t>
    </rPh>
    <rPh sb="46" eb="48">
      <t>テキヨウ</t>
    </rPh>
    <phoneticPr fontId="2"/>
  </si>
  <si>
    <t>表１－１
港湾土木請負工事積算基準の施工パッケージ対象工種
平成２８年４月版積算基準の構成による</t>
    <rPh sb="0" eb="1">
      <t>ヒョウ</t>
    </rPh>
    <rPh sb="5" eb="7">
      <t>コウワン</t>
    </rPh>
    <rPh sb="7" eb="9">
      <t>ドボク</t>
    </rPh>
    <rPh sb="9" eb="11">
      <t>ウケオイ</t>
    </rPh>
    <rPh sb="11" eb="13">
      <t>コウジ</t>
    </rPh>
    <rPh sb="13" eb="15">
      <t>セキサン</t>
    </rPh>
    <rPh sb="15" eb="17">
      <t>キジュン</t>
    </rPh>
    <rPh sb="18" eb="20">
      <t>セコウ</t>
    </rPh>
    <rPh sb="25" eb="27">
      <t>タイショウ</t>
    </rPh>
    <rPh sb="27" eb="29">
      <t>コウシュ</t>
    </rPh>
    <rPh sb="30" eb="32">
      <t>ヘイセイ</t>
    </rPh>
    <rPh sb="34" eb="35">
      <t>ネン</t>
    </rPh>
    <rPh sb="36" eb="37">
      <t>ガツ</t>
    </rPh>
    <rPh sb="37" eb="38">
      <t>バン</t>
    </rPh>
    <rPh sb="38" eb="40">
      <t>セキサン</t>
    </rPh>
    <rPh sb="40" eb="42">
      <t>キジュン</t>
    </rPh>
    <rPh sb="43" eb="45">
      <t>コウセイ</t>
    </rPh>
    <phoneticPr fontId="2"/>
  </si>
  <si>
    <t xml:space="preserve">2.5
</t>
    <phoneticPr fontId="2"/>
  </si>
  <si>
    <t xml:space="preserve">1.5
</t>
    <phoneticPr fontId="2"/>
  </si>
  <si>
    <t xml:space="preserve">
(0.3)</t>
    <phoneticPr fontId="2"/>
  </si>
  <si>
    <t xml:space="preserve">
(0.45)</t>
    <phoneticPr fontId="2"/>
  </si>
  <si>
    <t>～</t>
    <phoneticPr fontId="2"/>
  </si>
  <si>
    <t>下段：有孔(面積(m2)･箇所)</t>
    <rPh sb="0" eb="2">
      <t>ゲダン</t>
    </rPh>
    <rPh sb="3" eb="5">
      <t>ユウコウ</t>
    </rPh>
    <rPh sb="6" eb="8">
      <t>メンセキ</t>
    </rPh>
    <rPh sb="13" eb="15">
      <t>カショ</t>
    </rPh>
    <phoneticPr fontId="2"/>
  </si>
  <si>
    <t xml:space="preserve">0.8
</t>
    <phoneticPr fontId="2"/>
  </si>
  <si>
    <t xml:space="preserve">
(1)</t>
    <phoneticPr fontId="2"/>
  </si>
  <si>
    <t>×</t>
    <phoneticPr fontId="2"/>
  </si>
  <si>
    <t>1.0m</t>
    <phoneticPr fontId="2"/>
  </si>
  <si>
    <t>1.2m</t>
    <phoneticPr fontId="2"/>
  </si>
  <si>
    <t>1.4m</t>
    <phoneticPr fontId="2"/>
  </si>
  <si>
    <t>1.6m</t>
    <phoneticPr fontId="2"/>
  </si>
  <si>
    <t>1.8m</t>
    <phoneticPr fontId="2"/>
  </si>
  <si>
    <t>2.0m</t>
    <phoneticPr fontId="2"/>
  </si>
  <si>
    <t>2.2m</t>
    <phoneticPr fontId="2"/>
  </si>
  <si>
    <t>2.7m</t>
    <phoneticPr fontId="2"/>
  </si>
  <si>
    <t xml:space="preserve">
(0.5)</t>
    <phoneticPr fontId="2"/>
  </si>
  <si>
    <t xml:space="preserve">
(2)</t>
    <phoneticPr fontId="2"/>
  </si>
  <si>
    <t xml:space="preserve">
(3)</t>
    <phoneticPr fontId="2"/>
  </si>
  <si>
    <t>ｺﾝｸﾘｰﾄ打設[手間のみ･ｸﾚｰﾝ打設]根固ﾌﾞﾛｯｸ</t>
    <phoneticPr fontId="2"/>
  </si>
  <si>
    <t>名古屋(H28.4)(円)</t>
    <rPh sb="0" eb="3">
      <t>ナゴヤ</t>
    </rPh>
    <rPh sb="11" eb="12">
      <t>エン</t>
    </rPh>
    <phoneticPr fontId="2"/>
  </si>
  <si>
    <t>東京(H27.4)(円)</t>
    <rPh sb="0" eb="2">
      <t>トウキョウ</t>
    </rPh>
    <rPh sb="10" eb="11">
      <t>エン</t>
    </rPh>
    <phoneticPr fontId="2"/>
  </si>
  <si>
    <t>※H28.4の単価は、架空の単価である。</t>
    <rPh sb="7" eb="9">
      <t>タンカ</t>
    </rPh>
    <rPh sb="11" eb="13">
      <t>カクウ</t>
    </rPh>
    <rPh sb="14" eb="16">
      <t>タンカ</t>
    </rPh>
    <phoneticPr fontId="2"/>
  </si>
  <si>
    <t>P'(名古屋H28.4)＝</t>
    <rPh sb="3" eb="6">
      <t>ナゴヤ</t>
    </rPh>
    <phoneticPr fontId="2"/>
  </si>
  <si>
    <t xml:space="preserve">
(0.4)</t>
    <phoneticPr fontId="2"/>
  </si>
  <si>
    <t xml:space="preserve">
(0.75)</t>
  </si>
  <si>
    <t xml:space="preserve">
(0.48)</t>
    <phoneticPr fontId="2"/>
  </si>
  <si>
    <t xml:space="preserve">
(0.72)</t>
    <phoneticPr fontId="2"/>
  </si>
  <si>
    <t>ブロック厚2.2m、有孔部(0.5～0.75m2)2カ所</t>
    <rPh sb="4" eb="5">
      <t>アツ</t>
    </rPh>
    <rPh sb="10" eb="12">
      <t>ユウコウ</t>
    </rPh>
    <rPh sb="12" eb="13">
      <t>ブ</t>
    </rPh>
    <rPh sb="27" eb="28">
      <t>ショ</t>
    </rPh>
    <phoneticPr fontId="2"/>
  </si>
  <si>
    <t>名古屋地区のH28.4における積算単価を算出</t>
    <rPh sb="0" eb="3">
      <t>ナゴヤ</t>
    </rPh>
    <rPh sb="3" eb="5">
      <t>チク</t>
    </rPh>
    <rPh sb="15" eb="17">
      <t>セキサン</t>
    </rPh>
    <rPh sb="17" eb="19">
      <t>タンカ</t>
    </rPh>
    <rPh sb="20" eb="22">
      <t>サンシュツ</t>
    </rPh>
    <phoneticPr fontId="2"/>
  </si>
  <si>
    <t>　　　　　　　　　　　・・・・・・・・・・・・・・・・・・</t>
    <phoneticPr fontId="2"/>
  </si>
  <si>
    <t>Ⅳ</t>
    <phoneticPr fontId="2"/>
  </si>
  <si>
    <t xml:space="preserve">Ⅳ．港湾工事における代表材料規格の基準単価作成方法について </t>
    <phoneticPr fontId="2"/>
  </si>
  <si>
    <t>Ⅴ．本単価表に掲載されている以外の単価表について ・・・・・・・・・・・・・・・・・・・・・・・・・・・・・・・</t>
    <phoneticPr fontId="2"/>
  </si>
  <si>
    <t>Ⅴ</t>
    <phoneticPr fontId="2"/>
  </si>
  <si>
    <t>　各条件区分に対応した、東京地区における基準年月（平成28年度版の基準年月は平成27年4月）の施工単位当たりの単価（円）です。この標準単価を基に地区や年月等の補正を行い積算単価を算出します。</t>
    <rPh sb="1" eb="2">
      <t>カク</t>
    </rPh>
    <rPh sb="2" eb="4">
      <t>ジョウケン</t>
    </rPh>
    <rPh sb="4" eb="6">
      <t>クブン</t>
    </rPh>
    <rPh sb="7" eb="9">
      <t>タイオウ</t>
    </rPh>
    <rPh sb="12" eb="14">
      <t>トウキョウ</t>
    </rPh>
    <rPh sb="14" eb="16">
      <t>チク</t>
    </rPh>
    <rPh sb="20" eb="22">
      <t>キジュン</t>
    </rPh>
    <rPh sb="22" eb="24">
      <t>ネンゲツ</t>
    </rPh>
    <rPh sb="25" eb="27">
      <t>ヘイセイ</t>
    </rPh>
    <rPh sb="29" eb="31">
      <t>ネンド</t>
    </rPh>
    <rPh sb="31" eb="32">
      <t>バン</t>
    </rPh>
    <rPh sb="33" eb="35">
      <t>キジュン</t>
    </rPh>
    <phoneticPr fontId="2"/>
  </si>
  <si>
    <t>Ⅱ．施工パッケージ標準単価一覧 ・・・・・・・・・・・・・・・・・・・・・・・・・・・・・・・</t>
    <rPh sb="2" eb="4">
      <t>セコウ</t>
    </rPh>
    <rPh sb="9" eb="11">
      <t>ヒョウジュン</t>
    </rPh>
    <rPh sb="11" eb="13">
      <t>タンカ</t>
    </rPh>
    <rPh sb="13" eb="15">
      <t>イチラン</t>
    </rPh>
    <phoneticPr fontId="2"/>
  </si>
  <si>
    <t xml:space="preserve">
(0.45)</t>
    <phoneticPr fontId="2"/>
  </si>
  <si>
    <t xml:space="preserve">
(0.35)</t>
    <phoneticPr fontId="2"/>
  </si>
  <si>
    <t xml:space="preserve">
(0.6)</t>
    <phoneticPr fontId="2"/>
  </si>
  <si>
    <t xml:space="preserve">
(0.75)</t>
    <phoneticPr fontId="2"/>
  </si>
  <si>
    <t>→</t>
    <phoneticPr fontId="2"/>
  </si>
  <si>
    <t xml:space="preserve"> K</t>
    <phoneticPr fontId="2"/>
  </si>
  <si>
    <t>－</t>
    <phoneticPr fontId="2"/>
  </si>
  <si>
    <t xml:space="preserve"> R</t>
    <phoneticPr fontId="2"/>
  </si>
  <si>
    <t>Z1</t>
    <phoneticPr fontId="2"/>
  </si>
  <si>
    <t xml:space="preserve"> S</t>
    <phoneticPr fontId="2"/>
  </si>
  <si>
    <t>積算単価（Ｐ’）＝</t>
    <rPh sb="0" eb="2">
      <t>セキサン</t>
    </rPh>
    <rPh sb="2" eb="4">
      <t>タンカ</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</si>
  <si>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</si>
  <si>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</si>
  <si>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</si>
  <si>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</si>
  <si>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</si>
  <si>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</si>
  <si>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</si>
  <si>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</si>
  <si>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</si>
  <si>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</si>
  <si>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円/</t>
    <rPh sb="0" eb="1">
      <t>エン</t>
    </rPh>
    <phoneticPr fontId="35"/>
  </si>
  <si>
    <t>個</t>
    <rPh sb="0" eb="1">
      <t>コ</t>
    </rPh>
    <phoneticPr fontId="2"/>
  </si>
  <si>
    <t>（有効数字４桁、５桁目以降切上げ）</t>
    <rPh sb="1" eb="3">
      <t>ユウコウ</t>
    </rPh>
    <rPh sb="3" eb="5">
      <t>スウジ</t>
    </rPh>
    <rPh sb="6" eb="7">
      <t>ケタ</t>
    </rPh>
    <rPh sb="9" eb="10">
      <t>ケタ</t>
    </rPh>
    <rPh sb="10" eb="11">
      <t>メ</t>
    </rPh>
    <rPh sb="11" eb="13">
      <t>イコウ</t>
    </rPh>
    <rPh sb="13" eb="15">
      <t>キリア</t>
    </rPh>
    <phoneticPr fontId="2"/>
  </si>
  <si>
    <t>＋</t>
    <phoneticPr fontId="2"/>
  </si>
  <si>
    <t>(</t>
    <phoneticPr fontId="2"/>
  </si>
  <si>
    <t>×</t>
    <phoneticPr fontId="2"/>
  </si>
  <si>
    <t>)</t>
    <phoneticPr fontId="2"/>
  </si>
  <si>
    <t>－</t>
    <phoneticPr fontId="2"/>
  </si>
  <si>
    <t>＝</t>
    <phoneticPr fontId="2"/>
  </si>
  <si>
    <t>≒</t>
    <phoneticPr fontId="2"/>
  </si>
  <si>
    <t>Ⅲ－２</t>
    <phoneticPr fontId="2"/>
  </si>
  <si>
    <t>②</t>
    <phoneticPr fontId="2"/>
  </si>
  <si>
    <t>・</t>
    <phoneticPr fontId="2"/>
  </si>
  <si>
    <t>：</t>
    <phoneticPr fontId="2"/>
  </si>
  <si>
    <r>
      <t>クレーン機種規格は、</t>
    </r>
    <r>
      <rPr>
        <sz val="11"/>
        <color indexed="10"/>
        <rFont val="ＭＳ ゴシック"/>
        <family val="3"/>
        <charset val="128"/>
      </rPr>
      <t>ラフテレーンクレーン35t吊</t>
    </r>
    <phoneticPr fontId="2"/>
  </si>
  <si>
    <t>→</t>
    <phoneticPr fontId="2"/>
  </si>
  <si>
    <t xml:space="preserve"> K</t>
    <phoneticPr fontId="2"/>
  </si>
  <si>
    <t>K1</t>
    <phoneticPr fontId="2"/>
  </si>
  <si>
    <t xml:space="preserve"> R</t>
    <phoneticPr fontId="2"/>
  </si>
  <si>
    <t xml:space="preserve"> Z</t>
    <phoneticPr fontId="2"/>
  </si>
  <si>
    <t>Z1</t>
    <phoneticPr fontId="2"/>
  </si>
  <si>
    <t xml:space="preserve"> S</t>
    <phoneticPr fontId="2"/>
  </si>
  <si>
    <t>S1</t>
    <phoneticPr fontId="2"/>
  </si>
  <si>
    <t>S3</t>
    <phoneticPr fontId="2"/>
  </si>
  <si>
    <t>100－6.08－57.19－36.73</t>
    <phoneticPr fontId="2"/>
  </si>
  <si>
    <t>24.77＋11.22＋0.74</t>
    <phoneticPr fontId="2"/>
  </si>
  <si>
    <t>Ⅲ－３</t>
    <phoneticPr fontId="2"/>
  </si>
</sst>
</file>

<file path=xl/styles.xml><?xml version="1.0" encoding="utf-8"?>
<styleSheet xmlns="http://schemas.openxmlformats.org/spreadsheetml/2006/main">
  <numFmts count="7">
    <numFmt numFmtId="176" formatCode="#,##0.0;[Red]\-#,##0.0"/>
    <numFmt numFmtId="177" formatCode="0.00_ "/>
    <numFmt numFmtId="178" formatCode="#,##0.00000;[Red]\-#,##0.00000"/>
    <numFmt numFmtId="179" formatCode="#,##0.000000;[Red]\-#,##0.000000"/>
    <numFmt numFmtId="180" formatCode="#,##0.0000000;[Red]\-#,##0.0000000"/>
    <numFmt numFmtId="181" formatCode="0.0_ "/>
    <numFmt numFmtId="182" formatCode="#,##0.0000;[Red]\-#,##0.0000"/>
  </numFmts>
  <fonts count="36">
    <font>
      <sz val="10.5"/>
      <name val="ＭＳ Ｐゴシック"/>
      <family val="3"/>
      <charset val="128"/>
    </font>
    <font>
      <sz val="10.5"/>
      <name val="ＭＳ Ｐゴシック"/>
      <family val="3"/>
      <charset val="128"/>
    </font>
    <font>
      <sz val="6"/>
      <name val="ＭＳ Ｐゴシック"/>
      <family val="3"/>
      <charset val="128"/>
    </font>
    <font>
      <sz val="24"/>
      <name val="ＭＳ Ｐ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name val="ＭＳ 明朝"/>
      <family val="1"/>
      <charset val="128"/>
    </font>
    <font>
      <sz val="11"/>
      <name val="ＭＳ ゴシック"/>
      <family val="3"/>
      <charset val="128"/>
    </font>
    <font>
      <sz val="12"/>
      <name val="ＭＳ ゴシック"/>
      <family val="3"/>
      <charset val="128"/>
    </font>
    <font>
      <sz val="10"/>
      <name val="ＭＳ 明朝"/>
      <family val="1"/>
      <charset val="128"/>
    </font>
    <font>
      <b/>
      <sz val="12"/>
      <name val="ＭＳ 明朝"/>
      <family val="1"/>
      <charset val="128"/>
    </font>
    <font>
      <sz val="13"/>
      <name val="ＭＳ 明朝"/>
      <family val="1"/>
      <charset val="128"/>
    </font>
    <font>
      <sz val="12"/>
      <name val="ＭＳ 明朝"/>
      <family val="1"/>
      <charset val="128"/>
    </font>
    <font>
      <sz val="10.5"/>
      <name val="ＭＳ 明朝"/>
      <family val="1"/>
      <charset val="128"/>
    </font>
    <font>
      <sz val="10"/>
      <name val="ＭＳ ゴシック"/>
      <family val="3"/>
      <charset val="128"/>
    </font>
    <font>
      <sz val="9"/>
      <name val="ＭＳ ゴシック"/>
      <family val="3"/>
      <charset val="128"/>
    </font>
    <font>
      <b/>
      <sz val="9"/>
      <name val="ＭＳ ゴシック"/>
      <family val="3"/>
      <charset val="128"/>
    </font>
    <font>
      <sz val="10"/>
      <color indexed="10"/>
      <name val="ＭＳ ゴシック"/>
      <family val="3"/>
      <charset val="128"/>
    </font>
    <font>
      <sz val="9"/>
      <color indexed="10"/>
      <name val="ＭＳ ゴシック"/>
      <family val="3"/>
      <charset val="128"/>
    </font>
    <font>
      <sz val="8"/>
      <name val="ＭＳ Ｐゴシック"/>
      <family val="3"/>
      <charset val="128"/>
    </font>
    <font>
      <sz val="10"/>
      <name val="ＭＳ Ｐゴシック"/>
      <family val="3"/>
      <charset val="128"/>
    </font>
    <font>
      <sz val="10.5"/>
      <name val="ＭＳ ゴシック"/>
      <family val="3"/>
      <charset val="128"/>
    </font>
    <font>
      <sz val="14"/>
      <name val="ＭＳ ゴシック"/>
      <family val="3"/>
      <charset val="128"/>
    </font>
    <font>
      <sz val="11"/>
      <color indexed="10"/>
      <name val="ＭＳ ゴシック"/>
      <family val="3"/>
      <charset val="128"/>
    </font>
    <font>
      <b/>
      <sz val="10.5"/>
      <color rgb="FFFF0000"/>
      <name val="ＭＳ Ｐゴシック"/>
      <family val="3"/>
      <charset val="128"/>
    </font>
    <font>
      <sz val="11"/>
      <name val="ＭＳ Ｐゴシック"/>
      <family val="3"/>
      <charset val="128"/>
      <scheme val="minor"/>
    </font>
    <font>
      <sz val="10"/>
      <name val="ＭＳ Ｐゴシック"/>
      <family val="3"/>
      <charset val="128"/>
      <scheme val="minor"/>
    </font>
    <font>
      <u/>
      <sz val="10.5"/>
      <color theme="10"/>
      <name val="ＭＳ Ｐゴシック"/>
      <family val="3"/>
      <charset val="128"/>
    </font>
    <font>
      <b/>
      <sz val="10"/>
      <name val="ＭＳ Ｐゴシック"/>
      <family val="3"/>
      <charset val="128"/>
    </font>
    <font>
      <u/>
      <sz val="10.5"/>
      <color rgb="FF3333FF"/>
      <name val="ＭＳ Ｐゴシック"/>
      <family val="3"/>
      <charset val="128"/>
    </font>
    <font>
      <sz val="8"/>
      <color theme="1"/>
      <name val="ＭＳ Ｐゴシック"/>
      <family val="3"/>
      <charset val="128"/>
    </font>
    <font>
      <sz val="14"/>
      <color theme="1"/>
      <name val="ＭＳ ゴシック"/>
      <family val="3"/>
      <charset val="128"/>
    </font>
    <font>
      <sz val="12"/>
      <color theme="1"/>
      <name val="ＭＳ ゴシック"/>
      <family val="3"/>
      <charset val="128"/>
    </font>
    <font>
      <b/>
      <sz val="11"/>
      <name val="ＭＳ Ｐゴシック"/>
      <family val="3"/>
      <charset val="128"/>
    </font>
    <font>
      <sz val="6"/>
      <name val="ＭＳ Ｐ明朝"/>
      <family val="1"/>
      <charset val="128"/>
    </font>
  </fonts>
  <fills count="14">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7"/>
        <bgColor indexed="64"/>
      </patternFill>
    </fill>
    <fill>
      <patternFill patternType="solid">
        <fgColor indexed="43"/>
        <bgColor indexed="64"/>
      </patternFill>
    </fill>
    <fill>
      <patternFill patternType="solid">
        <fgColor indexed="45"/>
        <bgColor indexed="64"/>
      </patternFill>
    </fill>
    <fill>
      <patternFill patternType="solid">
        <fgColor indexed="44"/>
        <bgColor indexed="64"/>
      </patternFill>
    </fill>
    <fill>
      <patternFill patternType="solid">
        <fgColor indexed="41"/>
        <bgColor indexed="64"/>
      </patternFill>
    </fill>
    <fill>
      <patternFill patternType="solid">
        <fgColor rgb="FFCCFF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99"/>
        <bgColor indexed="64"/>
      </patternFill>
    </fill>
    <fill>
      <patternFill patternType="solid">
        <fgColor rgb="FFCCECFF"/>
        <bgColor indexed="64"/>
      </patternFill>
    </fill>
  </fills>
  <borders count="121">
    <border>
      <left/>
      <right/>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medium">
        <color indexed="64"/>
      </left>
      <right style="medium">
        <color indexed="64"/>
      </right>
      <top/>
      <bottom/>
      <diagonal/>
    </border>
    <border>
      <left style="hair">
        <color indexed="64"/>
      </left>
      <right style="thin">
        <color indexed="64"/>
      </right>
      <top/>
      <bottom/>
      <diagonal/>
    </border>
    <border>
      <left style="hair">
        <color indexed="64"/>
      </left>
      <right style="medium">
        <color indexed="64"/>
      </right>
      <top/>
      <bottom/>
      <diagonal/>
    </border>
    <border>
      <left/>
      <right style="medium">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right style="medium">
        <color indexed="64"/>
      </right>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medium">
        <color indexed="64"/>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medium">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medium">
        <color indexed="64"/>
      </left>
      <right/>
      <top/>
      <bottom/>
      <diagonal/>
    </border>
    <border>
      <left/>
      <right/>
      <top style="thin">
        <color indexed="64"/>
      </top>
      <bottom/>
      <diagonal/>
    </border>
    <border>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style="thin">
        <color indexed="64"/>
      </left>
      <right/>
      <top/>
      <bottom/>
      <diagonal/>
    </border>
    <border>
      <left style="medium">
        <color indexed="64"/>
      </left>
      <right/>
      <top/>
      <bottom style="hair">
        <color indexed="64"/>
      </bottom>
      <diagonal/>
    </border>
    <border>
      <left style="thin">
        <color indexed="64"/>
      </left>
      <right/>
      <top/>
      <bottom style="hair">
        <color indexed="64"/>
      </bottom>
      <diagonal/>
    </border>
    <border>
      <left/>
      <right style="medium">
        <color indexed="64"/>
      </right>
      <top style="thin">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top style="hair">
        <color indexed="64"/>
      </top>
      <bottom/>
      <diagonal/>
    </border>
    <border>
      <left style="thin">
        <color indexed="64"/>
      </left>
      <right/>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top style="hair">
        <color indexed="64"/>
      </top>
      <bottom/>
      <diagonal/>
    </border>
    <border>
      <left style="medium">
        <color indexed="64"/>
      </left>
      <right/>
      <top/>
      <bottom style="thin">
        <color indexed="64"/>
      </bottom>
      <diagonal/>
    </border>
    <border>
      <left/>
      <right/>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double">
        <color auto="1"/>
      </left>
      <right style="thin">
        <color auto="1"/>
      </right>
      <top style="thin">
        <color auto="1"/>
      </top>
      <bottom/>
      <diagonal/>
    </border>
    <border>
      <left style="thin">
        <color indexed="64"/>
      </left>
      <right style="thin">
        <color indexed="64"/>
      </right>
      <top/>
      <bottom/>
      <diagonal/>
    </border>
    <border>
      <left style="double">
        <color auto="1"/>
      </left>
      <right style="thin">
        <color indexed="64"/>
      </right>
      <top/>
      <bottom/>
      <diagonal/>
    </border>
    <border>
      <left style="thin">
        <color auto="1"/>
      </left>
      <right style="thin">
        <color auto="1"/>
      </right>
      <top/>
      <bottom style="thin">
        <color auto="1"/>
      </bottom>
      <diagonal/>
    </border>
    <border>
      <left style="double">
        <color auto="1"/>
      </left>
      <right style="thin">
        <color auto="1"/>
      </right>
      <top/>
      <bottom style="thin">
        <color auto="1"/>
      </bottom>
      <diagonal/>
    </border>
    <border>
      <left style="double">
        <color auto="1"/>
      </left>
      <right style="thin">
        <color auto="1"/>
      </right>
      <top style="thin">
        <color auto="1"/>
      </top>
      <bottom style="thin">
        <color auto="1"/>
      </bottom>
      <diagonal/>
    </border>
    <border>
      <left style="double">
        <color auto="1"/>
      </left>
      <right/>
      <top style="thin">
        <color indexed="64"/>
      </top>
      <bottom/>
      <diagonal/>
    </border>
    <border>
      <left style="double">
        <color auto="1"/>
      </left>
      <right/>
      <top/>
      <bottom style="thin">
        <color indexed="64"/>
      </bottom>
      <diagonal/>
    </border>
    <border>
      <left/>
      <right style="thin">
        <color auto="1"/>
      </right>
      <top/>
      <bottom/>
      <diagonal/>
    </border>
    <border>
      <left/>
      <right style="hair">
        <color indexed="64"/>
      </right>
      <top/>
      <bottom/>
      <diagonal/>
    </border>
    <border>
      <left/>
      <right style="hair">
        <color indexed="64"/>
      </right>
      <top/>
      <bottom style="thin">
        <color indexed="64"/>
      </bottom>
      <diagonal/>
    </border>
    <border>
      <left/>
      <right/>
      <top style="hair">
        <color indexed="64"/>
      </top>
      <bottom/>
      <diagonal/>
    </border>
    <border>
      <left style="hair">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s>
  <cellStyleXfs count="9">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8" fillId="0" borderId="0" applyNumberFormat="0" applyFill="0" applyBorder="0" applyAlignment="0" applyProtection="0">
      <alignment vertical="top"/>
      <protection locked="0"/>
    </xf>
    <xf numFmtId="0" fontId="6" fillId="0" borderId="0">
      <alignment vertical="center"/>
    </xf>
    <xf numFmtId="0" fontId="6" fillId="0" borderId="0"/>
    <xf numFmtId="0" fontId="6" fillId="0" borderId="0"/>
    <xf numFmtId="38" fontId="6" fillId="0" borderId="0" applyFont="0" applyFill="0" applyBorder="0" applyAlignment="0" applyProtection="0"/>
    <xf numFmtId="38" fontId="6" fillId="0" borderId="0" applyFont="0" applyFill="0" applyBorder="0" applyAlignment="0" applyProtection="0"/>
  </cellStyleXfs>
  <cellXfs count="535">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0" fillId="0" borderId="0" xfId="0" applyFont="1" applyBorder="1" applyAlignment="1">
      <alignment vertical="center"/>
    </xf>
    <xf numFmtId="0" fontId="14" fillId="0" borderId="0" xfId="0" applyFont="1">
      <alignment vertical="center"/>
    </xf>
    <xf numFmtId="0" fontId="7" fillId="0" borderId="0" xfId="0" applyFont="1" applyAlignment="1">
      <alignment horizontal="center" vertical="center"/>
    </xf>
    <xf numFmtId="38" fontId="8" fillId="0" borderId="0" xfId="2" applyFont="1">
      <alignment vertical="center"/>
    </xf>
    <xf numFmtId="0" fontId="8" fillId="0" borderId="0" xfId="0" applyFont="1" applyAlignment="1">
      <alignment horizontal="left" vertical="center"/>
    </xf>
    <xf numFmtId="0" fontId="15" fillId="0" borderId="0" xfId="0" applyFont="1">
      <alignment vertical="center"/>
    </xf>
    <xf numFmtId="38" fontId="15" fillId="0" borderId="0" xfId="2" applyFont="1">
      <alignment vertical="center"/>
    </xf>
    <xf numFmtId="0" fontId="15" fillId="2" borderId="1" xfId="0" applyFont="1" applyFill="1" applyBorder="1">
      <alignment vertical="center"/>
    </xf>
    <xf numFmtId="0" fontId="15" fillId="2" borderId="2" xfId="0" applyFont="1" applyFill="1" applyBorder="1">
      <alignment vertical="center"/>
    </xf>
    <xf numFmtId="0" fontId="16" fillId="0" borderId="0" xfId="0" applyFont="1">
      <alignment vertical="center"/>
    </xf>
    <xf numFmtId="38" fontId="16" fillId="0" borderId="0" xfId="2" applyFont="1">
      <alignment vertical="center"/>
    </xf>
    <xf numFmtId="0" fontId="16" fillId="0" borderId="0" xfId="0" applyFont="1" applyFill="1">
      <alignment vertical="center"/>
    </xf>
    <xf numFmtId="38" fontId="16" fillId="0" borderId="0" xfId="2" applyFont="1" applyFill="1">
      <alignment vertical="center"/>
    </xf>
    <xf numFmtId="40" fontId="16" fillId="0" borderId="0" xfId="0" applyNumberFormat="1" applyFont="1" applyFill="1">
      <alignment vertical="center"/>
    </xf>
    <xf numFmtId="0" fontId="16" fillId="0" borderId="0" xfId="0" applyFont="1" applyAlignment="1">
      <alignment vertical="center"/>
    </xf>
    <xf numFmtId="178" fontId="16" fillId="0" borderId="0" xfId="2" applyNumberFormat="1" applyFont="1" applyFill="1">
      <alignment vertical="center"/>
    </xf>
    <xf numFmtId="179" fontId="16" fillId="0" borderId="0" xfId="2" applyNumberFormat="1" applyFont="1">
      <alignment vertical="center"/>
    </xf>
    <xf numFmtId="180" fontId="16" fillId="0" borderId="0" xfId="2" applyNumberFormat="1" applyFont="1">
      <alignment vertical="center"/>
    </xf>
    <xf numFmtId="38" fontId="5" fillId="0" borderId="0" xfId="2" applyFont="1">
      <alignment vertical="center"/>
    </xf>
    <xf numFmtId="0" fontId="20" fillId="0" borderId="0" xfId="0" applyFont="1">
      <alignment vertical="center"/>
    </xf>
    <xf numFmtId="0" fontId="20" fillId="0" borderId="0" xfId="0" applyFont="1" applyAlignment="1">
      <alignment horizontal="center" vertical="center"/>
    </xf>
    <xf numFmtId="40" fontId="20" fillId="0" borderId="16" xfId="2" applyNumberFormat="1" applyFont="1" applyBorder="1">
      <alignment vertical="center"/>
    </xf>
    <xf numFmtId="40" fontId="20" fillId="0" borderId="20" xfId="2" applyNumberFormat="1" applyFont="1" applyBorder="1">
      <alignment vertical="center"/>
    </xf>
    <xf numFmtId="40" fontId="20" fillId="0" borderId="1" xfId="2" applyNumberFormat="1" applyFont="1" applyBorder="1">
      <alignment vertical="center"/>
    </xf>
    <xf numFmtId="40" fontId="20" fillId="0" borderId="21" xfId="2" applyNumberFormat="1" applyFont="1" applyBorder="1">
      <alignment vertical="center"/>
    </xf>
    <xf numFmtId="0" fontId="20" fillId="0" borderId="16" xfId="0" applyFont="1" applyBorder="1" applyAlignment="1">
      <alignment vertical="center" wrapText="1"/>
    </xf>
    <xf numFmtId="0" fontId="20" fillId="0" borderId="20" xfId="0" applyFont="1" applyBorder="1" applyAlignment="1">
      <alignment vertical="center" wrapText="1"/>
    </xf>
    <xf numFmtId="0" fontId="20" fillId="0" borderId="1" xfId="0" applyFont="1" applyBorder="1" applyAlignment="1">
      <alignment vertical="center" wrapText="1"/>
    </xf>
    <xf numFmtId="0" fontId="20" fillId="0" borderId="21" xfId="0" applyFont="1" applyBorder="1" applyAlignment="1">
      <alignment vertical="center" wrapText="1"/>
    </xf>
    <xf numFmtId="0" fontId="20" fillId="0" borderId="22" xfId="0" applyFont="1" applyBorder="1">
      <alignment vertical="center"/>
    </xf>
    <xf numFmtId="40" fontId="20" fillId="0" borderId="23" xfId="2" applyNumberFormat="1" applyFont="1" applyBorder="1">
      <alignment vertical="center"/>
    </xf>
    <xf numFmtId="40" fontId="20" fillId="0" borderId="27" xfId="2" applyNumberFormat="1" applyFont="1" applyBorder="1">
      <alignment vertical="center"/>
    </xf>
    <xf numFmtId="40" fontId="20" fillId="0" borderId="3" xfId="2" applyNumberFormat="1" applyFont="1" applyBorder="1">
      <alignment vertical="center"/>
    </xf>
    <xf numFmtId="40" fontId="20" fillId="0" borderId="28" xfId="2" applyNumberFormat="1" applyFont="1" applyBorder="1">
      <alignment vertical="center"/>
    </xf>
    <xf numFmtId="0" fontId="20" fillId="0" borderId="23" xfId="0" applyFont="1" applyBorder="1" applyAlignment="1">
      <alignment vertical="center" wrapText="1"/>
    </xf>
    <xf numFmtId="0" fontId="20" fillId="0" borderId="27" xfId="0" applyFont="1" applyBorder="1" applyAlignment="1">
      <alignment vertical="center" wrapText="1"/>
    </xf>
    <xf numFmtId="0" fontId="20" fillId="0" borderId="3" xfId="0" applyFont="1" applyBorder="1" applyAlignment="1">
      <alignment vertical="center" wrapText="1"/>
    </xf>
    <xf numFmtId="0" fontId="20" fillId="0" borderId="28" xfId="0" applyFont="1" applyBorder="1" applyAlignment="1">
      <alignment vertical="center" wrapText="1"/>
    </xf>
    <xf numFmtId="0" fontId="20" fillId="0" borderId="29" xfId="0" applyFont="1" applyBorder="1">
      <alignment vertical="center"/>
    </xf>
    <xf numFmtId="0" fontId="21" fillId="0" borderId="0" xfId="0" applyFont="1" applyAlignment="1">
      <alignment horizontal="center" vertical="center"/>
    </xf>
    <xf numFmtId="0" fontId="21" fillId="0" borderId="0" xfId="0" applyFont="1">
      <alignment vertical="center"/>
    </xf>
    <xf numFmtId="38" fontId="21" fillId="0" borderId="0" xfId="2" applyFont="1">
      <alignment vertical="center"/>
    </xf>
    <xf numFmtId="40" fontId="21" fillId="0" borderId="0" xfId="2" applyNumberFormat="1" applyFont="1">
      <alignment vertical="center"/>
    </xf>
    <xf numFmtId="0" fontId="8" fillId="10" borderId="4" xfId="0" applyFont="1" applyFill="1" applyBorder="1" applyAlignment="1">
      <alignment horizontal="center" vertical="center"/>
    </xf>
    <xf numFmtId="0" fontId="8" fillId="10" borderId="4" xfId="0" applyFont="1" applyFill="1" applyBorder="1">
      <alignment vertical="center"/>
    </xf>
    <xf numFmtId="0" fontId="8" fillId="0" borderId="40" xfId="0" quotePrefix="1" applyFont="1" applyBorder="1" applyAlignment="1">
      <alignment horizontal="center" vertical="center"/>
    </xf>
    <xf numFmtId="0" fontId="8" fillId="0" borderId="37" xfId="0" applyFont="1" applyBorder="1">
      <alignment vertical="center"/>
    </xf>
    <xf numFmtId="0" fontId="8" fillId="0" borderId="37" xfId="0" applyFont="1" applyBorder="1" applyAlignment="1">
      <alignment horizontal="center" vertical="center"/>
    </xf>
    <xf numFmtId="0" fontId="8" fillId="0" borderId="39" xfId="0" applyFont="1" applyBorder="1">
      <alignment vertical="center"/>
    </xf>
    <xf numFmtId="0" fontId="8" fillId="0" borderId="0" xfId="0" applyFont="1" applyAlignment="1">
      <alignment horizontal="center" vertical="center"/>
    </xf>
    <xf numFmtId="0" fontId="15" fillId="0" borderId="0" xfId="0" applyFont="1" applyAlignment="1">
      <alignment horizontal="right" vertical="center"/>
    </xf>
    <xf numFmtId="0" fontId="15" fillId="0" borderId="0" xfId="0" applyFont="1" applyAlignment="1">
      <alignment horizontal="center" vertical="center"/>
    </xf>
    <xf numFmtId="0" fontId="22" fillId="0" borderId="0" xfId="0" applyFont="1">
      <alignment vertical="center"/>
    </xf>
    <xf numFmtId="0" fontId="23" fillId="0" borderId="0" xfId="0" applyFont="1">
      <alignment vertical="center"/>
    </xf>
    <xf numFmtId="0" fontId="7" fillId="0" borderId="0" xfId="0" applyFont="1" applyAlignment="1">
      <alignment vertical="center" wrapText="1"/>
    </xf>
    <xf numFmtId="0" fontId="23" fillId="0" borderId="0" xfId="0" applyFont="1" applyAlignment="1">
      <alignment horizontal="left" vertical="center"/>
    </xf>
    <xf numFmtId="0" fontId="16" fillId="11" borderId="0" xfId="1" applyNumberFormat="1" applyFont="1" applyFill="1">
      <alignment vertical="center"/>
    </xf>
    <xf numFmtId="0" fontId="16" fillId="0" borderId="0" xfId="0" applyFont="1" applyAlignment="1">
      <alignment horizontal="right" vertical="center"/>
    </xf>
    <xf numFmtId="0" fontId="16" fillId="6" borderId="0" xfId="0" applyNumberFormat="1" applyFont="1" applyFill="1">
      <alignment vertical="center"/>
    </xf>
    <xf numFmtId="0" fontId="16" fillId="0" borderId="0" xfId="0" applyNumberFormat="1" applyFont="1" applyFill="1">
      <alignment vertical="center"/>
    </xf>
    <xf numFmtId="0" fontId="16" fillId="5" borderId="0" xfId="0" applyNumberFormat="1" applyFont="1" applyFill="1">
      <alignment vertical="center"/>
    </xf>
    <xf numFmtId="0" fontId="16" fillId="4" borderId="0" xfId="0" applyNumberFormat="1" applyFont="1" applyFill="1">
      <alignment vertical="center"/>
    </xf>
    <xf numFmtId="0" fontId="16" fillId="11" borderId="0" xfId="0" applyNumberFormat="1" applyFont="1" applyFill="1">
      <alignment vertical="center"/>
    </xf>
    <xf numFmtId="0" fontId="16" fillId="0" borderId="0" xfId="0" applyNumberFormat="1" applyFont="1">
      <alignment vertical="center"/>
    </xf>
    <xf numFmtId="0" fontId="16" fillId="8" borderId="0" xfId="0" applyNumberFormat="1" applyFont="1" applyFill="1">
      <alignment vertical="center"/>
    </xf>
    <xf numFmtId="0" fontId="8" fillId="0" borderId="0" xfId="0" applyNumberFormat="1" applyFont="1">
      <alignment vertical="center"/>
    </xf>
    <xf numFmtId="0" fontId="7" fillId="0" borderId="0" xfId="0" applyFont="1" applyAlignment="1">
      <alignment vertical="center" wrapText="1"/>
    </xf>
    <xf numFmtId="49" fontId="7" fillId="0" borderId="0" xfId="0" applyNumberFormat="1" applyFont="1" applyAlignment="1">
      <alignment horizontal="right" vertical="center" wrapText="1"/>
    </xf>
    <xf numFmtId="0" fontId="7" fillId="0" borderId="0" xfId="0" applyFont="1" applyAlignment="1">
      <alignment horizontal="left" vertical="center" wrapText="1"/>
    </xf>
    <xf numFmtId="49" fontId="26" fillId="0" borderId="0" xfId="0" applyNumberFormat="1" applyFont="1" applyAlignment="1">
      <alignment horizontal="right" vertical="center" wrapText="1"/>
    </xf>
    <xf numFmtId="0" fontId="26" fillId="0" borderId="0" xfId="0" applyFont="1" applyAlignment="1">
      <alignment horizontal="left" vertical="center"/>
    </xf>
    <xf numFmtId="0" fontId="26" fillId="0" borderId="0" xfId="0" applyFont="1" applyAlignment="1">
      <alignment horizontal="left" vertical="center" wrapText="1"/>
    </xf>
    <xf numFmtId="0" fontId="26" fillId="0" borderId="0" xfId="0" applyFont="1">
      <alignment vertical="center"/>
    </xf>
    <xf numFmtId="0" fontId="26" fillId="0" borderId="103" xfId="0" applyFont="1" applyBorder="1" applyAlignment="1">
      <alignment horizontal="center" vertical="center"/>
    </xf>
    <xf numFmtId="0" fontId="26" fillId="0" borderId="0" xfId="0" applyFont="1" applyAlignment="1">
      <alignment horizontal="center" vertical="center"/>
    </xf>
    <xf numFmtId="0" fontId="26" fillId="0" borderId="0" xfId="0" applyFont="1" applyAlignment="1">
      <alignment horizontal="center" vertical="center" wrapText="1"/>
    </xf>
    <xf numFmtId="0" fontId="27" fillId="0" borderId="0" xfId="0" applyFont="1">
      <alignment vertical="center"/>
    </xf>
    <xf numFmtId="0" fontId="28" fillId="0" borderId="0" xfId="3" applyAlignment="1" applyProtection="1">
      <alignment vertical="center"/>
    </xf>
    <xf numFmtId="0" fontId="7" fillId="0" borderId="0" xfId="0" applyFont="1" applyAlignment="1">
      <alignment vertical="center"/>
    </xf>
    <xf numFmtId="0" fontId="10" fillId="0" borderId="0" xfId="0" applyFont="1" applyAlignment="1">
      <alignment horizontal="left" vertical="center" wrapText="1"/>
    </xf>
    <xf numFmtId="0" fontId="30" fillId="0" borderId="0" xfId="3" applyFont="1" applyAlignment="1" applyProtection="1">
      <alignment vertical="center"/>
    </xf>
    <xf numFmtId="0" fontId="5" fillId="0" borderId="0" xfId="0" applyFont="1" applyAlignment="1">
      <alignment horizontal="center" vertical="center"/>
    </xf>
    <xf numFmtId="0" fontId="20" fillId="9" borderId="43" xfId="0" applyFont="1" applyFill="1" applyBorder="1" applyAlignment="1">
      <alignment horizontal="center" vertical="center"/>
    </xf>
    <xf numFmtId="0" fontId="9" fillId="0" borderId="0" xfId="0" applyFont="1" applyAlignment="1">
      <alignment horizontal="left" vertical="center"/>
    </xf>
    <xf numFmtId="0" fontId="20" fillId="0" borderId="6"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113" xfId="0" applyFont="1" applyFill="1" applyBorder="1" applyAlignment="1">
      <alignment horizontal="center" vertical="center"/>
    </xf>
    <xf numFmtId="0" fontId="20" fillId="0" borderId="70"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0" xfId="0" applyFont="1" applyFill="1" applyAlignment="1">
      <alignment horizontal="center" vertical="center"/>
    </xf>
    <xf numFmtId="0" fontId="20" fillId="0" borderId="65" xfId="0" applyFont="1" applyFill="1" applyBorder="1" applyAlignment="1">
      <alignment horizontal="center" vertical="center"/>
    </xf>
    <xf numFmtId="176" fontId="20" fillId="0" borderId="84" xfId="2" applyNumberFormat="1" applyFont="1" applyBorder="1" applyAlignment="1">
      <alignment vertical="center" wrapText="1"/>
    </xf>
    <xf numFmtId="0" fontId="20" fillId="9" borderId="41" xfId="0" applyFont="1" applyFill="1" applyBorder="1" applyAlignment="1">
      <alignment horizontal="center" vertical="center"/>
    </xf>
    <xf numFmtId="0" fontId="20" fillId="9" borderId="75" xfId="0" applyFont="1" applyFill="1" applyBorder="1" applyAlignment="1">
      <alignment horizontal="center" vertical="center"/>
    </xf>
    <xf numFmtId="0" fontId="20" fillId="9" borderId="74" xfId="0" applyFont="1" applyFill="1" applyBorder="1" applyAlignment="1">
      <alignment horizontal="center" vertical="center"/>
    </xf>
    <xf numFmtId="0" fontId="20" fillId="0" borderId="99" xfId="0" applyFont="1" applyFill="1" applyBorder="1" applyAlignment="1">
      <alignment horizontal="center" vertical="center"/>
    </xf>
    <xf numFmtId="0" fontId="20" fillId="0" borderId="119" xfId="0" applyFont="1" applyFill="1" applyBorder="1" applyAlignment="1">
      <alignment horizontal="center" vertical="center"/>
    </xf>
    <xf numFmtId="0" fontId="20" fillId="0" borderId="81" xfId="0" applyFont="1" applyFill="1" applyBorder="1" applyAlignment="1">
      <alignment horizontal="center" vertical="center"/>
    </xf>
    <xf numFmtId="0" fontId="20" fillId="0" borderId="120" xfId="0" applyFont="1" applyFill="1" applyBorder="1" applyAlignment="1">
      <alignment horizontal="center" vertical="center"/>
    </xf>
    <xf numFmtId="0" fontId="20" fillId="0" borderId="92" xfId="0" applyFont="1" applyFill="1" applyBorder="1" applyAlignment="1">
      <alignment horizontal="center" vertical="center"/>
    </xf>
    <xf numFmtId="0" fontId="20" fillId="0" borderId="117" xfId="0" applyFont="1" applyFill="1" applyBorder="1" applyAlignment="1">
      <alignment horizontal="center" vertical="center"/>
    </xf>
    <xf numFmtId="0" fontId="20" fillId="0" borderId="66" xfId="0" applyFont="1" applyFill="1" applyBorder="1" applyAlignment="1">
      <alignment horizontal="center" vertical="center"/>
    </xf>
    <xf numFmtId="0" fontId="20" fillId="0" borderId="69" xfId="0" applyFont="1" applyFill="1" applyBorder="1" applyAlignment="1">
      <alignment horizontal="center" vertical="center"/>
    </xf>
    <xf numFmtId="0" fontId="20" fillId="0" borderId="73" xfId="0" applyFont="1" applyFill="1" applyBorder="1" applyAlignment="1">
      <alignment horizontal="center" vertical="center"/>
    </xf>
    <xf numFmtId="176" fontId="20" fillId="0" borderId="17" xfId="2" applyNumberFormat="1" applyFont="1" applyBorder="1" applyAlignment="1">
      <alignment horizontal="center" vertical="center"/>
    </xf>
    <xf numFmtId="176" fontId="20" fillId="0" borderId="115" xfId="2" applyNumberFormat="1" applyFont="1" applyBorder="1" applyAlignment="1">
      <alignment horizontal="center" vertical="center"/>
    </xf>
    <xf numFmtId="176" fontId="20" fillId="0" borderId="16" xfId="2" applyNumberFormat="1" applyFont="1" applyBorder="1" applyAlignment="1">
      <alignment horizontal="center" vertical="center"/>
    </xf>
    <xf numFmtId="0" fontId="20" fillId="0" borderId="18" xfId="0" applyFont="1" applyBorder="1">
      <alignment vertical="center"/>
    </xf>
    <xf numFmtId="0" fontId="32" fillId="0" borderId="0" xfId="0" applyFont="1">
      <alignment vertical="center"/>
    </xf>
    <xf numFmtId="0" fontId="33" fillId="0" borderId="0" xfId="0" applyFont="1">
      <alignment vertical="center"/>
    </xf>
    <xf numFmtId="181" fontId="31" fillId="0" borderId="99" xfId="0" applyNumberFormat="1" applyFont="1" applyFill="1" applyBorder="1" applyAlignment="1">
      <alignment horizontal="center" vertical="center"/>
    </xf>
    <xf numFmtId="0" fontId="31" fillId="0" borderId="65" xfId="0" applyFont="1" applyFill="1" applyBorder="1" applyAlignment="1">
      <alignment horizontal="center" vertical="center"/>
    </xf>
    <xf numFmtId="0" fontId="31" fillId="0" borderId="119" xfId="0" applyFont="1" applyFill="1" applyBorder="1" applyAlignment="1">
      <alignment horizontal="center" vertical="center"/>
    </xf>
    <xf numFmtId="181" fontId="31" fillId="0" borderId="81" xfId="0" applyNumberFormat="1" applyFont="1" applyFill="1" applyBorder="1" applyAlignment="1">
      <alignment horizontal="center" vertical="center"/>
    </xf>
    <xf numFmtId="0" fontId="31" fillId="0" borderId="81" xfId="0" applyFont="1" applyFill="1" applyBorder="1" applyAlignment="1">
      <alignment horizontal="center" vertical="center"/>
    </xf>
    <xf numFmtId="0" fontId="31" fillId="0" borderId="120" xfId="0" applyFont="1" applyFill="1" applyBorder="1" applyAlignment="1">
      <alignment horizontal="center" vertical="center"/>
    </xf>
    <xf numFmtId="0" fontId="31" fillId="0" borderId="92" xfId="0" applyFont="1" applyFill="1" applyBorder="1" applyAlignment="1">
      <alignment horizontal="center" vertical="center"/>
    </xf>
    <xf numFmtId="0" fontId="31" fillId="0" borderId="117" xfId="0" applyFont="1" applyFill="1" applyBorder="1" applyAlignment="1">
      <alignment horizontal="center" vertical="center"/>
    </xf>
    <xf numFmtId="176" fontId="31" fillId="0" borderId="24" xfId="2" applyNumberFormat="1" applyFont="1" applyBorder="1" applyAlignment="1">
      <alignment horizontal="center" vertical="center"/>
    </xf>
    <xf numFmtId="176" fontId="31" fillId="0" borderId="67" xfId="2" applyNumberFormat="1" applyFont="1" applyBorder="1" applyAlignment="1">
      <alignment vertical="center" wrapText="1"/>
    </xf>
    <xf numFmtId="176" fontId="31" fillId="0" borderId="91" xfId="2" applyNumberFormat="1" applyFont="1" applyBorder="1" applyAlignment="1">
      <alignment horizontal="center" vertical="center"/>
    </xf>
    <xf numFmtId="176" fontId="31" fillId="0" borderId="23" xfId="2" applyNumberFormat="1" applyFont="1" applyBorder="1" applyAlignment="1">
      <alignment horizontal="center" vertical="center"/>
    </xf>
    <xf numFmtId="40" fontId="31" fillId="0" borderId="23" xfId="2" applyNumberFormat="1" applyFont="1" applyBorder="1">
      <alignment vertical="center"/>
    </xf>
    <xf numFmtId="40" fontId="31" fillId="0" borderId="27" xfId="2" applyNumberFormat="1" applyFont="1" applyBorder="1">
      <alignment vertical="center"/>
    </xf>
    <xf numFmtId="40" fontId="31" fillId="0" borderId="3" xfId="2" applyNumberFormat="1" applyFont="1" applyBorder="1">
      <alignment vertical="center"/>
    </xf>
    <xf numFmtId="40" fontId="31" fillId="0" borderId="28" xfId="2" applyNumberFormat="1" applyFont="1" applyBorder="1">
      <alignment vertical="center"/>
    </xf>
    <xf numFmtId="0" fontId="31" fillId="0" borderId="23" xfId="0" applyFont="1" applyBorder="1" applyAlignment="1">
      <alignment vertical="center" wrapText="1"/>
    </xf>
    <xf numFmtId="181" fontId="31" fillId="0" borderId="7" xfId="0" applyNumberFormat="1" applyFont="1" applyFill="1" applyBorder="1" applyAlignment="1">
      <alignment horizontal="center" vertical="center"/>
    </xf>
    <xf numFmtId="0" fontId="31" fillId="0" borderId="0" xfId="0" applyFont="1" applyFill="1" applyBorder="1" applyAlignment="1">
      <alignment horizontal="center" vertical="center"/>
    </xf>
    <xf numFmtId="0" fontId="31" fillId="0" borderId="114" xfId="0" applyFont="1" applyFill="1" applyBorder="1" applyAlignment="1">
      <alignment horizontal="center" vertical="center"/>
    </xf>
    <xf numFmtId="181" fontId="31" fillId="0" borderId="6" xfId="0" applyNumberFormat="1" applyFont="1" applyFill="1" applyBorder="1" applyAlignment="1">
      <alignment horizontal="center" vertical="center"/>
    </xf>
    <xf numFmtId="0" fontId="31" fillId="0" borderId="6" xfId="0" applyFont="1" applyFill="1" applyBorder="1" applyAlignment="1">
      <alignment horizontal="center" vertical="center"/>
    </xf>
    <xf numFmtId="0" fontId="31" fillId="0" borderId="9" xfId="0" applyFont="1" applyFill="1" applyBorder="1" applyAlignment="1">
      <alignment horizontal="center" vertical="center"/>
    </xf>
    <xf numFmtId="0" fontId="31" fillId="0" borderId="2" xfId="0" applyFont="1" applyFill="1" applyBorder="1" applyAlignment="1">
      <alignment horizontal="center" vertical="center"/>
    </xf>
    <xf numFmtId="0" fontId="31" fillId="0" borderId="10" xfId="0" applyFont="1" applyFill="1" applyBorder="1" applyAlignment="1">
      <alignment horizontal="center" vertical="center"/>
    </xf>
    <xf numFmtId="176" fontId="31" fillId="0" borderId="17" xfId="2" applyNumberFormat="1" applyFont="1" applyBorder="1" applyAlignment="1">
      <alignment horizontal="center" vertical="center"/>
    </xf>
    <xf numFmtId="176" fontId="31" fillId="0" borderId="84" xfId="2" applyNumberFormat="1" applyFont="1" applyBorder="1" applyAlignment="1">
      <alignment vertical="center" wrapText="1"/>
    </xf>
    <xf numFmtId="176" fontId="31" fillId="0" borderId="115" xfId="2" applyNumberFormat="1" applyFont="1" applyBorder="1" applyAlignment="1">
      <alignment horizontal="center" vertical="center"/>
    </xf>
    <xf numFmtId="176" fontId="31" fillId="0" borderId="16" xfId="2" applyNumberFormat="1" applyFont="1" applyBorder="1" applyAlignment="1">
      <alignment horizontal="center" vertical="center"/>
    </xf>
    <xf numFmtId="40" fontId="31" fillId="0" borderId="16" xfId="2" applyNumberFormat="1" applyFont="1" applyBorder="1">
      <alignment vertical="center"/>
    </xf>
    <xf numFmtId="40" fontId="31" fillId="0" borderId="20" xfId="2" applyNumberFormat="1" applyFont="1" applyBorder="1">
      <alignment vertical="center"/>
    </xf>
    <xf numFmtId="40" fontId="31" fillId="0" borderId="1" xfId="2" applyNumberFormat="1" applyFont="1" applyBorder="1">
      <alignment vertical="center"/>
    </xf>
    <xf numFmtId="40" fontId="31" fillId="0" borderId="21" xfId="2" applyNumberFormat="1" applyFont="1" applyBorder="1">
      <alignment vertical="center"/>
    </xf>
    <xf numFmtId="0" fontId="31" fillId="0" borderId="16" xfId="0" applyFont="1" applyBorder="1" applyAlignment="1">
      <alignment vertical="center" wrapText="1"/>
    </xf>
    <xf numFmtId="176" fontId="31" fillId="0" borderId="84" xfId="2" applyNumberFormat="1" applyFont="1" applyBorder="1" applyAlignment="1">
      <alignment vertical="center"/>
    </xf>
    <xf numFmtId="176" fontId="31" fillId="0" borderId="16" xfId="2" applyNumberFormat="1" applyFont="1" applyBorder="1" applyAlignment="1">
      <alignment horizontal="center" vertical="center" wrapText="1"/>
    </xf>
    <xf numFmtId="0" fontId="16" fillId="0" borderId="0" xfId="0" applyFont="1" applyFill="1" applyAlignment="1">
      <alignment horizontal="center" vertical="center"/>
    </xf>
    <xf numFmtId="0" fontId="15" fillId="2" borderId="3" xfId="0" applyFont="1" applyFill="1" applyBorder="1" applyAlignment="1">
      <alignment horizontal="center" vertical="center"/>
    </xf>
    <xf numFmtId="0" fontId="8" fillId="0" borderId="0" xfId="0" applyFont="1" applyAlignment="1">
      <alignment horizontal="distributed" vertical="center"/>
    </xf>
    <xf numFmtId="0" fontId="6" fillId="0" borderId="0" xfId="4" applyFont="1" applyAlignment="1">
      <alignment vertical="center" shrinkToFit="1"/>
    </xf>
    <xf numFmtId="0" fontId="6" fillId="0" borderId="0" xfId="4" applyFont="1" applyAlignment="1">
      <alignment vertical="center"/>
    </xf>
    <xf numFmtId="0" fontId="0" fillId="0" borderId="0" xfId="0" applyFill="1" applyBorder="1">
      <alignment vertical="center"/>
    </xf>
    <xf numFmtId="0" fontId="6" fillId="0" borderId="0" xfId="0" applyFont="1" applyAlignment="1" applyProtection="1">
      <alignment vertical="center"/>
      <protection locked="0"/>
    </xf>
    <xf numFmtId="0" fontId="6" fillId="0" borderId="0" xfId="5" applyFont="1" applyAlignment="1">
      <alignment vertical="center" shrinkToFit="1"/>
    </xf>
    <xf numFmtId="0" fontId="6" fillId="0" borderId="0" xfId="0" quotePrefix="1" applyFont="1" applyAlignment="1" applyProtection="1">
      <alignment vertical="center" shrinkToFit="1"/>
      <protection locked="0"/>
    </xf>
    <xf numFmtId="0" fontId="6" fillId="0" borderId="0" xfId="5" applyFont="1" applyAlignment="1">
      <alignment vertical="center"/>
    </xf>
    <xf numFmtId="0" fontId="16" fillId="11" borderId="84" xfId="0" applyFont="1" applyFill="1" applyBorder="1">
      <alignment vertical="center"/>
    </xf>
    <xf numFmtId="0" fontId="16" fillId="4" borderId="0" xfId="0" applyFont="1" applyFill="1" applyBorder="1" applyAlignment="1">
      <alignment vertical="center"/>
    </xf>
    <xf numFmtId="0" fontId="25"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center" vertical="center"/>
    </xf>
    <xf numFmtId="0" fontId="8" fillId="10" borderId="14" xfId="0" applyFont="1" applyFill="1" applyBorder="1" applyAlignment="1">
      <alignment horizontal="center" vertical="center"/>
    </xf>
    <xf numFmtId="0" fontId="8" fillId="10" borderId="49" xfId="0" applyFont="1" applyFill="1" applyBorder="1" applyAlignment="1">
      <alignment horizontal="center" vertical="center"/>
    </xf>
    <xf numFmtId="0" fontId="9" fillId="0" borderId="0" xfId="0" applyFont="1" applyAlignment="1">
      <alignment horizontal="center" vertical="center"/>
    </xf>
    <xf numFmtId="0" fontId="8" fillId="10" borderId="12" xfId="0" applyFont="1" applyFill="1" applyBorder="1" applyAlignment="1">
      <alignment horizontal="center" vertical="center"/>
    </xf>
    <xf numFmtId="0" fontId="8" fillId="10" borderId="15" xfId="0" applyFont="1" applyFill="1" applyBorder="1" applyAlignment="1">
      <alignment horizontal="center" vertical="center"/>
    </xf>
    <xf numFmtId="0" fontId="8" fillId="10" borderId="50" xfId="0" applyFont="1" applyFill="1" applyBorder="1" applyAlignment="1">
      <alignment horizontal="center" vertical="center"/>
    </xf>
    <xf numFmtId="0" fontId="8" fillId="10" borderId="4" xfId="0" applyFont="1" applyFill="1" applyBorder="1" applyAlignment="1">
      <alignment horizontal="center" vertical="center"/>
    </xf>
    <xf numFmtId="181" fontId="20" fillId="0" borderId="99" xfId="0" applyNumberFormat="1" applyFont="1" applyFill="1" applyBorder="1" applyAlignment="1">
      <alignment horizontal="center" vertical="center"/>
    </xf>
    <xf numFmtId="181" fontId="20" fillId="0" borderId="24" xfId="0" applyNumberFormat="1" applyFont="1" applyFill="1" applyBorder="1" applyAlignment="1">
      <alignment horizontal="center" vertical="center"/>
    </xf>
    <xf numFmtId="0" fontId="20" fillId="0" borderId="65" xfId="0" applyFont="1" applyFill="1" applyBorder="1" applyAlignment="1">
      <alignment horizontal="center" vertical="center"/>
    </xf>
    <xf numFmtId="0" fontId="20" fillId="0" borderId="67" xfId="0" applyFont="1" applyFill="1" applyBorder="1" applyAlignment="1">
      <alignment horizontal="center" vertical="center"/>
    </xf>
    <xf numFmtId="0" fontId="20" fillId="0" borderId="119" xfId="0" applyFont="1" applyFill="1" applyBorder="1" applyAlignment="1">
      <alignment horizontal="center" vertical="center"/>
    </xf>
    <xf numFmtId="0" fontId="20" fillId="0" borderId="91" xfId="0" applyFont="1" applyFill="1" applyBorder="1" applyAlignment="1">
      <alignment horizontal="center" vertical="center"/>
    </xf>
    <xf numFmtId="0" fontId="20" fillId="0" borderId="81" xfId="0" applyFont="1" applyFill="1" applyBorder="1" applyAlignment="1">
      <alignment horizontal="center" vertical="center"/>
    </xf>
    <xf numFmtId="0" fontId="20" fillId="0" borderId="23" xfId="0" applyFont="1" applyFill="1" applyBorder="1" applyAlignment="1">
      <alignment horizontal="center" vertical="center"/>
    </xf>
    <xf numFmtId="40" fontId="20" fillId="0" borderId="81" xfId="2" applyNumberFormat="1" applyFont="1" applyBorder="1" applyAlignment="1">
      <alignment horizontal="center" vertical="center"/>
    </xf>
    <xf numFmtId="40" fontId="20" fillId="0" borderId="6" xfId="2" applyNumberFormat="1" applyFont="1" applyBorder="1" applyAlignment="1">
      <alignment horizontal="center" vertical="center"/>
    </xf>
    <xf numFmtId="40" fontId="20" fillId="0" borderId="16" xfId="2" applyNumberFormat="1" applyFont="1" applyBorder="1" applyAlignment="1">
      <alignment horizontal="center" vertical="center"/>
    </xf>
    <xf numFmtId="176" fontId="20" fillId="0" borderId="116" xfId="2" applyNumberFormat="1" applyFont="1" applyBorder="1" applyAlignment="1">
      <alignment horizontal="center" vertical="center"/>
    </xf>
    <xf numFmtId="176" fontId="20" fillId="0" borderId="84" xfId="2" applyNumberFormat="1" applyFont="1" applyBorder="1" applyAlignment="1">
      <alignment horizontal="center" vertical="center"/>
    </xf>
    <xf numFmtId="181" fontId="20" fillId="0" borderId="81" xfId="0" applyNumberFormat="1" applyFont="1" applyFill="1" applyBorder="1" applyAlignment="1">
      <alignment horizontal="center" vertical="center"/>
    </xf>
    <xf numFmtId="181" fontId="20" fillId="0" borderId="23" xfId="0" applyNumberFormat="1" applyFont="1" applyFill="1" applyBorder="1" applyAlignment="1">
      <alignment horizontal="center" vertical="center"/>
    </xf>
    <xf numFmtId="40" fontId="20" fillId="0" borderId="23" xfId="2" applyNumberFormat="1" applyFont="1" applyBorder="1" applyAlignment="1">
      <alignment horizontal="center" vertical="center"/>
    </xf>
    <xf numFmtId="0" fontId="20" fillId="0" borderId="80"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6" xfId="0" applyFont="1" applyBorder="1" applyAlignment="1">
      <alignment horizontal="left" vertical="center" wrapText="1"/>
    </xf>
    <xf numFmtId="0" fontId="20" fillId="0" borderId="16" xfId="0" applyFont="1" applyBorder="1" applyAlignment="1">
      <alignment horizontal="left" vertical="center" wrapText="1"/>
    </xf>
    <xf numFmtId="0" fontId="20" fillId="0" borderId="6" xfId="0" applyFont="1" applyBorder="1" applyAlignment="1">
      <alignment horizontal="center" vertical="center" wrapText="1"/>
    </xf>
    <xf numFmtId="0" fontId="20" fillId="0" borderId="16" xfId="0" applyFont="1" applyBorder="1" applyAlignment="1">
      <alignment horizontal="center" vertical="center" wrapText="1"/>
    </xf>
    <xf numFmtId="176" fontId="20" fillId="0" borderId="31" xfId="2" applyNumberFormat="1" applyFont="1" applyBorder="1" applyAlignment="1">
      <alignment horizontal="center" vertical="center"/>
    </xf>
    <xf numFmtId="176" fontId="20" fillId="0" borderId="17" xfId="2" applyNumberFormat="1" applyFont="1" applyBorder="1" applyAlignment="1">
      <alignment horizontal="center" vertical="center"/>
    </xf>
    <xf numFmtId="176" fontId="20" fillId="0" borderId="97" xfId="2" applyNumberFormat="1" applyFont="1" applyBorder="1" applyAlignment="1">
      <alignment horizontal="center" vertical="center"/>
    </xf>
    <xf numFmtId="176" fontId="20" fillId="0" borderId="115" xfId="2" applyNumberFormat="1" applyFont="1" applyBorder="1" applyAlignment="1">
      <alignment horizontal="center" vertical="center"/>
    </xf>
    <xf numFmtId="176" fontId="20" fillId="0" borderId="30" xfId="2" applyNumberFormat="1" applyFont="1" applyBorder="1" applyAlignment="1">
      <alignment horizontal="center" vertical="center" wrapText="1"/>
    </xf>
    <xf numFmtId="176" fontId="20" fillId="0" borderId="16" xfId="2" applyNumberFormat="1" applyFont="1" applyBorder="1" applyAlignment="1">
      <alignment horizontal="center" vertical="center"/>
    </xf>
    <xf numFmtId="40" fontId="20" fillId="0" borderId="2" xfId="2" applyNumberFormat="1" applyFont="1" applyBorder="1" applyAlignment="1">
      <alignment horizontal="center" vertical="center"/>
    </xf>
    <xf numFmtId="40" fontId="20" fillId="0" borderId="1" xfId="2" applyNumberFormat="1" applyFont="1" applyBorder="1" applyAlignment="1">
      <alignment horizontal="center" vertical="center"/>
    </xf>
    <xf numFmtId="0" fontId="20" fillId="0" borderId="5"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9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81" xfId="0" applyFont="1" applyBorder="1" applyAlignment="1">
      <alignment horizontal="left" vertical="center" wrapText="1"/>
    </xf>
    <xf numFmtId="0" fontId="20" fillId="0" borderId="23" xfId="0" applyFont="1" applyBorder="1" applyAlignment="1">
      <alignment horizontal="left" vertical="center" wrapText="1"/>
    </xf>
    <xf numFmtId="0" fontId="20" fillId="0" borderId="81"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10" xfId="0" applyFont="1" applyBorder="1" applyAlignment="1">
      <alignment horizontal="center" vertical="center"/>
    </xf>
    <xf numFmtId="0" fontId="20" fillId="0" borderId="21" xfId="0" applyFont="1" applyBorder="1" applyAlignment="1">
      <alignment horizontal="center" vertical="center"/>
    </xf>
    <xf numFmtId="0" fontId="20" fillId="0" borderId="80" xfId="0" applyFont="1" applyBorder="1" applyAlignment="1">
      <alignment horizontal="center" vertical="center"/>
    </xf>
    <xf numFmtId="0" fontId="20" fillId="0" borderId="5" xfId="0" applyFont="1" applyBorder="1" applyAlignment="1">
      <alignment horizontal="center" vertical="center"/>
    </xf>
    <xf numFmtId="0" fontId="20" fillId="0" borderId="19" xfId="0" applyFont="1" applyBorder="1" applyAlignment="1">
      <alignment horizontal="center" vertical="center"/>
    </xf>
    <xf numFmtId="0" fontId="20" fillId="0" borderId="117" xfId="0" applyFont="1" applyBorder="1" applyAlignment="1">
      <alignment horizontal="center" vertical="center"/>
    </xf>
    <xf numFmtId="0" fontId="20" fillId="0" borderId="28" xfId="0" applyFont="1" applyBorder="1" applyAlignment="1">
      <alignment horizontal="center" vertical="center"/>
    </xf>
    <xf numFmtId="38" fontId="20" fillId="0" borderId="118" xfId="2" applyFont="1" applyBorder="1" applyAlignment="1">
      <alignment horizontal="center" vertical="center"/>
    </xf>
    <xf numFmtId="38" fontId="20" fillId="0" borderId="25" xfId="2" applyFont="1" applyBorder="1" applyAlignment="1">
      <alignment horizontal="center" vertical="center"/>
    </xf>
    <xf numFmtId="40" fontId="20" fillId="0" borderId="80" xfId="2" applyNumberFormat="1" applyFont="1" applyBorder="1" applyAlignment="1">
      <alignment horizontal="center" vertical="center"/>
    </xf>
    <xf numFmtId="40" fontId="20" fillId="0" borderId="26" xfId="2" applyNumberFormat="1" applyFont="1" applyBorder="1" applyAlignment="1">
      <alignment horizontal="center" vertical="center"/>
    </xf>
    <xf numFmtId="40" fontId="20" fillId="0" borderId="92" xfId="2" applyNumberFormat="1" applyFont="1" applyBorder="1" applyAlignment="1">
      <alignment horizontal="center" vertical="center"/>
    </xf>
    <xf numFmtId="40" fontId="20" fillId="0" borderId="3" xfId="2" applyNumberFormat="1" applyFont="1" applyBorder="1" applyAlignment="1">
      <alignment horizontal="center" vertical="center"/>
    </xf>
    <xf numFmtId="38" fontId="20" fillId="0" borderId="8" xfId="2" applyFont="1" applyBorder="1" applyAlignment="1">
      <alignment horizontal="center" vertical="center"/>
    </xf>
    <xf numFmtId="38" fontId="20" fillId="0" borderId="18" xfId="2" applyFont="1" applyBorder="1" applyAlignment="1">
      <alignment horizontal="center" vertical="center"/>
    </xf>
    <xf numFmtId="40" fontId="20" fillId="0" borderId="5" xfId="2" applyNumberFormat="1" applyFont="1" applyBorder="1" applyAlignment="1">
      <alignment horizontal="center" vertical="center"/>
    </xf>
    <xf numFmtId="40" fontId="20" fillId="0" borderId="19" xfId="2" applyNumberFormat="1" applyFont="1" applyBorder="1" applyAlignment="1">
      <alignment horizontal="center" vertical="center"/>
    </xf>
    <xf numFmtId="40" fontId="31" fillId="0" borderId="92" xfId="2" applyNumberFormat="1" applyFont="1" applyBorder="1" applyAlignment="1">
      <alignment horizontal="center" vertical="center"/>
    </xf>
    <xf numFmtId="40" fontId="31" fillId="0" borderId="3" xfId="2" applyNumberFormat="1" applyFont="1" applyBorder="1" applyAlignment="1">
      <alignment horizontal="center" vertical="center"/>
    </xf>
    <xf numFmtId="40" fontId="31" fillId="0" borderId="81" xfId="2" applyNumberFormat="1" applyFont="1" applyBorder="1" applyAlignment="1">
      <alignment horizontal="center" vertical="center"/>
    </xf>
    <xf numFmtId="40" fontId="31" fillId="0" borderId="23" xfId="2" applyNumberFormat="1" applyFont="1" applyBorder="1" applyAlignment="1">
      <alignment horizontal="center" vertical="center"/>
    </xf>
    <xf numFmtId="176" fontId="20" fillId="0" borderId="30" xfId="2" applyNumberFormat="1" applyFont="1" applyBorder="1" applyAlignment="1">
      <alignment horizontal="center" vertical="center"/>
    </xf>
    <xf numFmtId="40" fontId="31" fillId="0" borderId="16" xfId="2" applyNumberFormat="1" applyFont="1" applyBorder="1" applyAlignment="1">
      <alignment horizontal="center" vertical="center"/>
    </xf>
    <xf numFmtId="0" fontId="31" fillId="0" borderId="80" xfId="0" applyFont="1" applyBorder="1" applyAlignment="1">
      <alignment horizontal="center" vertical="center" wrapText="1"/>
    </xf>
    <xf numFmtId="0" fontId="31" fillId="0" borderId="19" xfId="0" applyFont="1" applyBorder="1" applyAlignment="1">
      <alignment horizontal="center" vertical="center" wrapText="1"/>
    </xf>
    <xf numFmtId="0" fontId="31" fillId="0" borderId="117" xfId="0" applyFont="1" applyBorder="1" applyAlignment="1">
      <alignment horizontal="center" vertical="center"/>
    </xf>
    <xf numFmtId="0" fontId="31" fillId="0" borderId="21" xfId="0" applyFont="1" applyBorder="1" applyAlignment="1">
      <alignment horizontal="center" vertical="center"/>
    </xf>
    <xf numFmtId="38" fontId="31" fillId="0" borderId="118" xfId="2" applyFont="1" applyBorder="1" applyAlignment="1">
      <alignment horizontal="center" vertical="center"/>
    </xf>
    <xf numFmtId="38" fontId="31" fillId="0" borderId="25" xfId="2" applyFont="1" applyBorder="1" applyAlignment="1">
      <alignment horizontal="center" vertical="center"/>
    </xf>
    <xf numFmtId="40" fontId="31" fillId="0" borderId="80" xfId="2" applyNumberFormat="1" applyFont="1" applyBorder="1" applyAlignment="1">
      <alignment horizontal="center" vertical="center"/>
    </xf>
    <xf numFmtId="40" fontId="31" fillId="0" borderId="26" xfId="2" applyNumberFormat="1" applyFont="1" applyBorder="1" applyAlignment="1">
      <alignment horizontal="center" vertical="center"/>
    </xf>
    <xf numFmtId="40" fontId="31" fillId="0" borderId="1" xfId="2" applyNumberFormat="1" applyFont="1" applyBorder="1" applyAlignment="1">
      <alignment horizontal="center" vertical="center"/>
    </xf>
    <xf numFmtId="38" fontId="31" fillId="0" borderId="18" xfId="2" applyFont="1" applyBorder="1" applyAlignment="1">
      <alignment horizontal="center" vertical="center"/>
    </xf>
    <xf numFmtId="40" fontId="31" fillId="0" borderId="19" xfId="2" applyNumberFormat="1" applyFont="1" applyBorder="1" applyAlignment="1">
      <alignment horizontal="center" vertical="center"/>
    </xf>
    <xf numFmtId="40" fontId="31" fillId="0" borderId="6" xfId="2" applyNumberFormat="1" applyFont="1" applyBorder="1" applyAlignment="1">
      <alignment horizontal="center" vertical="center"/>
    </xf>
    <xf numFmtId="0" fontId="31" fillId="0" borderId="10" xfId="0" applyFont="1" applyBorder="1" applyAlignment="1">
      <alignment horizontal="center" vertical="center"/>
    </xf>
    <xf numFmtId="38" fontId="31" fillId="0" borderId="8" xfId="2" applyFont="1" applyBorder="1" applyAlignment="1">
      <alignment horizontal="center" vertical="center"/>
    </xf>
    <xf numFmtId="40" fontId="31" fillId="0" borderId="5" xfId="2" applyNumberFormat="1" applyFont="1" applyBorder="1" applyAlignment="1">
      <alignment horizontal="center" vertical="center"/>
    </xf>
    <xf numFmtId="40" fontId="31" fillId="0" borderId="2" xfId="2" applyNumberFormat="1" applyFont="1" applyBorder="1" applyAlignment="1">
      <alignment horizontal="center" vertical="center"/>
    </xf>
    <xf numFmtId="0" fontId="31" fillId="0" borderId="5" xfId="0" applyFont="1" applyBorder="1" applyAlignment="1">
      <alignment horizontal="center" vertical="center" wrapText="1"/>
    </xf>
    <xf numFmtId="0" fontId="31" fillId="0" borderId="28" xfId="0" applyFont="1" applyBorder="1" applyAlignment="1">
      <alignment horizontal="center" vertical="center"/>
    </xf>
    <xf numFmtId="0" fontId="31" fillId="0" borderId="26" xfId="0" applyFont="1" applyBorder="1" applyAlignment="1">
      <alignment horizontal="center" vertical="center" wrapText="1"/>
    </xf>
    <xf numFmtId="0" fontId="20" fillId="9" borderId="30" xfId="0" applyFont="1" applyFill="1" applyBorder="1" applyAlignment="1">
      <alignment horizontal="center" vertical="center"/>
    </xf>
    <xf numFmtId="0" fontId="20" fillId="9" borderId="16" xfId="0" applyFont="1" applyFill="1" applyBorder="1" applyAlignment="1">
      <alignment horizontal="center" vertical="center"/>
    </xf>
    <xf numFmtId="0" fontId="20" fillId="9" borderId="76" xfId="0" applyFont="1" applyFill="1" applyBorder="1" applyAlignment="1">
      <alignment horizontal="center" vertical="center"/>
    </xf>
    <xf numFmtId="0" fontId="20" fillId="9" borderId="77" xfId="0" applyFont="1" applyFill="1" applyBorder="1" applyAlignment="1">
      <alignment horizontal="center" vertical="center"/>
    </xf>
    <xf numFmtId="0" fontId="20" fillId="9" borderId="78" xfId="0" applyFont="1" applyFill="1" applyBorder="1" applyAlignment="1">
      <alignment horizontal="center" vertical="center"/>
    </xf>
    <xf numFmtId="0" fontId="20" fillId="9" borderId="79" xfId="0" applyFont="1" applyFill="1" applyBorder="1" applyAlignment="1">
      <alignment horizontal="center" vertical="center"/>
    </xf>
    <xf numFmtId="0" fontId="20" fillId="9" borderId="35" xfId="0" applyFont="1" applyFill="1" applyBorder="1" applyAlignment="1">
      <alignment horizontal="center" vertical="center"/>
    </xf>
    <xf numFmtId="0" fontId="20" fillId="9" borderId="21" xfId="0" applyFont="1" applyFill="1" applyBorder="1" applyAlignment="1">
      <alignment horizontal="center" vertical="center"/>
    </xf>
    <xf numFmtId="0" fontId="20" fillId="9" borderId="82" xfId="0" applyFont="1" applyFill="1" applyBorder="1" applyAlignment="1">
      <alignment horizontal="center" vertical="center"/>
    </xf>
    <xf numFmtId="0" fontId="20" fillId="9" borderId="83" xfId="0" applyFont="1" applyFill="1" applyBorder="1" applyAlignment="1">
      <alignment horizontal="center" vertical="center"/>
    </xf>
    <xf numFmtId="0" fontId="20" fillId="9" borderId="65" xfId="0" applyFont="1" applyFill="1" applyBorder="1" applyAlignment="1">
      <alignment horizontal="center" vertical="center"/>
    </xf>
    <xf numFmtId="0" fontId="20" fillId="9" borderId="67" xfId="0" applyFont="1" applyFill="1" applyBorder="1" applyAlignment="1">
      <alignment horizontal="center" vertical="center"/>
    </xf>
    <xf numFmtId="0" fontId="20" fillId="9" borderId="63" xfId="0" applyFont="1" applyFill="1" applyBorder="1" applyAlignment="1">
      <alignment horizontal="center" vertical="center"/>
    </xf>
    <xf numFmtId="0" fontId="20" fillId="9" borderId="71" xfId="0" applyFont="1" applyFill="1" applyBorder="1" applyAlignment="1">
      <alignment horizontal="center" vertical="center"/>
    </xf>
    <xf numFmtId="0" fontId="20" fillId="9" borderId="69" xfId="0" applyFont="1" applyFill="1" applyBorder="1" applyAlignment="1">
      <alignment horizontal="center" vertical="center"/>
    </xf>
    <xf numFmtId="0" fontId="20" fillId="9" borderId="66" xfId="0" applyFont="1" applyFill="1" applyBorder="1" applyAlignment="1">
      <alignment horizontal="center" vertical="center"/>
    </xf>
    <xf numFmtId="0" fontId="20" fillId="9" borderId="72" xfId="0" applyFont="1" applyFill="1" applyBorder="1" applyAlignment="1">
      <alignment horizontal="center" vertical="center"/>
    </xf>
    <xf numFmtId="0" fontId="20" fillId="9" borderId="68" xfId="0" applyFont="1" applyFill="1" applyBorder="1" applyAlignment="1">
      <alignment horizontal="center" vertical="center"/>
    </xf>
    <xf numFmtId="0" fontId="20" fillId="9" borderId="73" xfId="0" applyFont="1" applyFill="1" applyBorder="1" applyAlignment="1">
      <alignment horizontal="center" vertical="center"/>
    </xf>
    <xf numFmtId="0" fontId="20" fillId="9" borderId="29" xfId="0" applyFont="1" applyFill="1" applyBorder="1" applyAlignment="1">
      <alignment horizontal="center" vertical="center"/>
    </xf>
    <xf numFmtId="0" fontId="20" fillId="9" borderId="70" xfId="0" applyFont="1" applyFill="1" applyBorder="1" applyAlignment="1">
      <alignment horizontal="center" vertical="center"/>
    </xf>
    <xf numFmtId="0" fontId="20" fillId="9" borderId="2" xfId="0" applyFont="1" applyFill="1" applyBorder="1" applyAlignment="1">
      <alignment horizontal="center" vertical="center"/>
    </xf>
    <xf numFmtId="0" fontId="20" fillId="9" borderId="1" xfId="0" applyFont="1" applyFill="1" applyBorder="1" applyAlignment="1">
      <alignment horizontal="center" vertical="center"/>
    </xf>
    <xf numFmtId="0" fontId="20" fillId="9" borderId="36" xfId="0" applyFont="1" applyFill="1" applyBorder="1" applyAlignment="1">
      <alignment horizontal="center" vertical="center"/>
    </xf>
    <xf numFmtId="0" fontId="20" fillId="9" borderId="22" xfId="0" applyFont="1" applyFill="1" applyBorder="1" applyAlignment="1">
      <alignment horizontal="center" vertical="center"/>
    </xf>
    <xf numFmtId="0" fontId="20" fillId="9" borderId="52" xfId="0" applyFont="1" applyFill="1" applyBorder="1" applyAlignment="1">
      <alignment horizontal="center" vertical="center"/>
    </xf>
    <xf numFmtId="0" fontId="20" fillId="9" borderId="53" xfId="0" applyFont="1" applyFill="1" applyBorder="1" applyAlignment="1">
      <alignment horizontal="center" vertical="center"/>
    </xf>
    <xf numFmtId="0" fontId="20" fillId="9" borderId="54" xfId="0" applyFont="1" applyFill="1" applyBorder="1" applyAlignment="1">
      <alignment horizontal="center" vertical="center"/>
    </xf>
    <xf numFmtId="38" fontId="20" fillId="9" borderId="55" xfId="2" applyFont="1" applyFill="1" applyBorder="1" applyAlignment="1">
      <alignment horizontal="center" vertical="center"/>
    </xf>
    <xf numFmtId="38" fontId="20" fillId="9" borderId="25" xfId="2" applyFont="1" applyFill="1" applyBorder="1" applyAlignment="1">
      <alignment horizontal="center" vertical="center"/>
    </xf>
    <xf numFmtId="38" fontId="20" fillId="9" borderId="42" xfId="2" applyFont="1" applyFill="1" applyBorder="1" applyAlignment="1">
      <alignment horizontal="center" vertical="center"/>
    </xf>
    <xf numFmtId="38" fontId="20" fillId="9" borderId="48" xfId="2" applyFont="1" applyFill="1" applyBorder="1" applyAlignment="1">
      <alignment horizontal="center" vertical="center"/>
    </xf>
    <xf numFmtId="0" fontId="20" fillId="9" borderId="56" xfId="0" applyFont="1" applyFill="1" applyBorder="1" applyAlignment="1">
      <alignment horizontal="center" vertical="center"/>
    </xf>
    <xf numFmtId="0" fontId="20" fillId="9" borderId="57" xfId="0" applyFont="1" applyFill="1" applyBorder="1" applyAlignment="1">
      <alignment horizontal="center" vertical="center"/>
    </xf>
    <xf numFmtId="0" fontId="20" fillId="9" borderId="58" xfId="0" applyFont="1" applyFill="1" applyBorder="1" applyAlignment="1">
      <alignment horizontal="center" vertical="center"/>
    </xf>
    <xf numFmtId="0" fontId="20" fillId="9" borderId="59" xfId="0" applyFont="1" applyFill="1" applyBorder="1" applyAlignment="1">
      <alignment horizontal="center" vertical="center"/>
    </xf>
    <xf numFmtId="0" fontId="20" fillId="9" borderId="60" xfId="0" applyFont="1" applyFill="1" applyBorder="1" applyAlignment="1">
      <alignment horizontal="center" vertical="center"/>
    </xf>
    <xf numFmtId="0" fontId="20" fillId="9" borderId="61" xfId="0" applyFont="1" applyFill="1" applyBorder="1" applyAlignment="1">
      <alignment horizontal="center" vertical="center"/>
    </xf>
    <xf numFmtId="0" fontId="20" fillId="9" borderId="62" xfId="0" applyFont="1" applyFill="1" applyBorder="1" applyAlignment="1">
      <alignment horizontal="center" vertical="center"/>
    </xf>
    <xf numFmtId="0" fontId="20" fillId="9" borderId="46" xfId="0" applyFont="1" applyFill="1" applyBorder="1" applyAlignment="1">
      <alignment horizontal="center" vertical="center"/>
    </xf>
    <xf numFmtId="0" fontId="20" fillId="9" borderId="51" xfId="0" applyFont="1" applyFill="1" applyBorder="1" applyAlignment="1">
      <alignment horizontal="center" vertical="center"/>
    </xf>
    <xf numFmtId="0" fontId="20" fillId="9" borderId="32" xfId="0" applyFont="1" applyFill="1" applyBorder="1" applyAlignment="1">
      <alignment horizontal="center" vertical="center" wrapText="1"/>
    </xf>
    <xf numFmtId="0" fontId="20" fillId="9" borderId="64" xfId="0" applyFont="1" applyFill="1" applyBorder="1" applyAlignment="1">
      <alignment horizontal="center" vertical="center" wrapText="1"/>
    </xf>
    <xf numFmtId="0" fontId="20" fillId="9" borderId="83" xfId="0" applyFont="1" applyFill="1" applyBorder="1" applyAlignment="1">
      <alignment horizontal="center" vertical="center" wrapText="1"/>
    </xf>
    <xf numFmtId="0" fontId="20" fillId="9" borderId="43" xfId="0" applyFont="1" applyFill="1" applyBorder="1" applyAlignment="1">
      <alignment horizontal="center" vertical="center"/>
    </xf>
    <xf numFmtId="0" fontId="20" fillId="9" borderId="30" xfId="0" applyFont="1" applyFill="1" applyBorder="1" applyAlignment="1">
      <alignment horizontal="center" vertical="center" wrapText="1"/>
    </xf>
    <xf numFmtId="0" fontId="20" fillId="9" borderId="114" xfId="0" applyFont="1" applyFill="1" applyBorder="1" applyAlignment="1">
      <alignment horizontal="center" vertical="center" wrapText="1"/>
    </xf>
    <xf numFmtId="0" fontId="20" fillId="9" borderId="115" xfId="0" applyFont="1" applyFill="1" applyBorder="1" applyAlignment="1">
      <alignment horizontal="center" vertical="center" wrapText="1"/>
    </xf>
    <xf numFmtId="0" fontId="20" fillId="9" borderId="35" xfId="0" applyFont="1" applyFill="1" applyBorder="1" applyAlignment="1">
      <alignment horizontal="center" vertical="center" wrapText="1"/>
    </xf>
    <xf numFmtId="0" fontId="20" fillId="9" borderId="10" xfId="0" applyFont="1" applyFill="1" applyBorder="1" applyAlignment="1">
      <alignment horizontal="center" vertical="center" wrapText="1"/>
    </xf>
    <xf numFmtId="0" fontId="20" fillId="9" borderId="21" xfId="0" applyFont="1" applyFill="1" applyBorder="1" applyAlignment="1">
      <alignment horizontal="center" vertical="center" wrapText="1"/>
    </xf>
    <xf numFmtId="0" fontId="20" fillId="9" borderId="64" xfId="0" applyFont="1" applyFill="1" applyBorder="1" applyAlignment="1">
      <alignment horizontal="center" vertical="center"/>
    </xf>
    <xf numFmtId="0" fontId="20" fillId="9" borderId="5" xfId="0" applyFont="1" applyFill="1" applyBorder="1" applyAlignment="1">
      <alignment horizontal="center" vertical="center"/>
    </xf>
    <xf numFmtId="0" fontId="20" fillId="9" borderId="19" xfId="0" applyFont="1" applyFill="1" applyBorder="1" applyAlignment="1">
      <alignment horizontal="center" vertical="center"/>
    </xf>
    <xf numFmtId="0" fontId="20" fillId="9" borderId="31" xfId="0" applyFont="1" applyFill="1" applyBorder="1" applyAlignment="1">
      <alignment horizontal="center" vertical="center" shrinkToFit="1"/>
    </xf>
    <xf numFmtId="0" fontId="20" fillId="9" borderId="116" xfId="0" applyFont="1" applyFill="1" applyBorder="1" applyAlignment="1">
      <alignment horizontal="center" vertical="center" shrinkToFit="1"/>
    </xf>
    <xf numFmtId="0" fontId="20" fillId="9" borderId="97" xfId="0" applyFont="1" applyFill="1" applyBorder="1" applyAlignment="1">
      <alignment horizontal="center" vertical="center" shrinkToFit="1"/>
    </xf>
    <xf numFmtId="0" fontId="20" fillId="9" borderId="17" xfId="0" applyFont="1" applyFill="1" applyBorder="1" applyAlignment="1">
      <alignment horizontal="center" vertical="center" shrinkToFit="1"/>
    </xf>
    <xf numFmtId="0" fontId="20" fillId="9" borderId="84" xfId="0" applyFont="1" applyFill="1" applyBorder="1" applyAlignment="1">
      <alignment horizontal="center" vertical="center" shrinkToFit="1"/>
    </xf>
    <xf numFmtId="0" fontId="20" fillId="9" borderId="115" xfId="0" applyFont="1" applyFill="1" applyBorder="1" applyAlignment="1">
      <alignment horizontal="center" vertical="center" shrinkToFit="1"/>
    </xf>
    <xf numFmtId="0" fontId="20" fillId="9" borderId="33" xfId="0" applyFont="1" applyFill="1" applyBorder="1" applyAlignment="1">
      <alignment horizontal="center" vertical="center"/>
    </xf>
    <xf numFmtId="0" fontId="20" fillId="9" borderId="20" xfId="0" applyFont="1" applyFill="1" applyBorder="1" applyAlignment="1">
      <alignment horizontal="center" vertical="center"/>
    </xf>
    <xf numFmtId="0" fontId="8" fillId="0" borderId="0" xfId="0" applyFont="1" applyAlignment="1">
      <alignment horizontal="distributed" vertical="center"/>
    </xf>
    <xf numFmtId="3" fontId="8" fillId="0" borderId="0" xfId="0" applyNumberFormat="1" applyFont="1" applyAlignment="1">
      <alignment horizontal="center" vertical="center" shrinkToFit="1"/>
    </xf>
    <xf numFmtId="0" fontId="15" fillId="0" borderId="84" xfId="0" applyFont="1" applyBorder="1" applyAlignment="1">
      <alignment horizontal="center" vertical="center"/>
    </xf>
    <xf numFmtId="0" fontId="15" fillId="3" borderId="100" xfId="0" applyFont="1" applyFill="1" applyBorder="1" applyAlignment="1">
      <alignment horizontal="center" vertical="center"/>
    </xf>
    <xf numFmtId="0" fontId="15" fillId="3" borderId="101" xfId="0" applyFont="1" applyFill="1" applyBorder="1" applyAlignment="1">
      <alignment horizontal="center" vertical="center"/>
    </xf>
    <xf numFmtId="0" fontId="15" fillId="3" borderId="102" xfId="0" applyFont="1" applyFill="1" applyBorder="1" applyAlignment="1">
      <alignment horizontal="center" vertical="center"/>
    </xf>
    <xf numFmtId="0" fontId="15" fillId="3" borderId="40" xfId="0" applyFont="1" applyFill="1" applyBorder="1" applyAlignment="1">
      <alignment horizontal="center" vertical="center" shrinkToFit="1"/>
    </xf>
    <xf numFmtId="0" fontId="15" fillId="3" borderId="37" xfId="0" applyFont="1" applyFill="1" applyBorder="1" applyAlignment="1">
      <alignment horizontal="center" vertical="center" shrinkToFit="1"/>
    </xf>
    <xf numFmtId="0" fontId="15" fillId="3" borderId="39" xfId="0" applyFont="1" applyFill="1" applyBorder="1" applyAlignment="1">
      <alignment horizontal="center" vertical="center" shrinkToFit="1"/>
    </xf>
    <xf numFmtId="0" fontId="15" fillId="3" borderId="98" xfId="0" applyFont="1" applyFill="1" applyBorder="1" applyAlignment="1">
      <alignment horizontal="center" vertical="center"/>
    </xf>
    <xf numFmtId="0" fontId="15" fillId="3" borderId="37" xfId="0" applyFont="1" applyFill="1" applyBorder="1" applyAlignment="1">
      <alignment horizontal="center" vertical="center"/>
    </xf>
    <xf numFmtId="0" fontId="15" fillId="3" borderId="38" xfId="0" applyFont="1" applyFill="1" applyBorder="1" applyAlignment="1">
      <alignment horizontal="center" vertical="center"/>
    </xf>
    <xf numFmtId="0" fontId="15" fillId="2" borderId="92" xfId="0" applyFont="1" applyFill="1" applyBorder="1" applyAlignment="1">
      <alignment horizontal="left" vertical="center"/>
    </xf>
    <xf numFmtId="0" fontId="15" fillId="2" borderId="12" xfId="0" applyFont="1" applyFill="1" applyBorder="1" applyAlignment="1">
      <alignment horizontal="left" vertical="center"/>
    </xf>
    <xf numFmtId="0" fontId="15" fillId="2" borderId="81" xfId="0" applyFont="1" applyFill="1" applyBorder="1" applyAlignment="1">
      <alignment horizontal="left" vertical="center"/>
    </xf>
    <xf numFmtId="0" fontId="15" fillId="2" borderId="99" xfId="0" applyFont="1" applyFill="1" applyBorder="1" applyAlignment="1">
      <alignment horizontal="left" vertical="center"/>
    </xf>
    <xf numFmtId="40" fontId="15" fillId="2" borderId="93" xfId="2" applyNumberFormat="1" applyFont="1" applyFill="1" applyBorder="1" applyAlignment="1">
      <alignment horizontal="center" vertical="center"/>
    </xf>
    <xf numFmtId="40" fontId="15" fillId="2" borderId="94" xfId="2" applyNumberFormat="1" applyFont="1" applyFill="1" applyBorder="1" applyAlignment="1">
      <alignment horizontal="center" vertical="center"/>
    </xf>
    <xf numFmtId="40" fontId="15" fillId="2" borderId="95" xfId="2" applyNumberFormat="1" applyFont="1" applyFill="1" applyBorder="1" applyAlignment="1">
      <alignment horizontal="center" vertical="center"/>
    </xf>
    <xf numFmtId="38" fontId="15" fillId="2" borderId="96" xfId="2" quotePrefix="1" applyFont="1" applyFill="1" applyBorder="1" applyAlignment="1">
      <alignment horizontal="center" vertical="center"/>
    </xf>
    <xf numFmtId="38" fontId="15" fillId="2" borderId="12" xfId="2" applyFont="1" applyFill="1" applyBorder="1" applyAlignment="1">
      <alignment horizontal="center" vertical="center"/>
    </xf>
    <xf numFmtId="38" fontId="15" fillId="2" borderId="13" xfId="2" applyFont="1" applyFill="1" applyBorder="1" applyAlignment="1">
      <alignment horizontal="center" vertical="center"/>
    </xf>
    <xf numFmtId="38" fontId="15" fillId="2" borderId="15" xfId="2" quotePrefix="1" applyFont="1" applyFill="1" applyBorder="1" applyAlignment="1">
      <alignment horizontal="center" vertical="center"/>
    </xf>
    <xf numFmtId="38" fontId="15" fillId="2" borderId="14" xfId="2" applyFont="1" applyFill="1" applyBorder="1" applyAlignment="1">
      <alignment horizontal="center" vertical="center"/>
    </xf>
    <xf numFmtId="0" fontId="15" fillId="6" borderId="4" xfId="0" applyFont="1" applyFill="1" applyBorder="1" applyAlignment="1">
      <alignment horizontal="center" vertical="center"/>
    </xf>
    <xf numFmtId="0" fontId="15" fillId="6" borderId="4" xfId="0" applyFont="1" applyFill="1" applyBorder="1" applyAlignment="1">
      <alignment horizontal="left" vertical="center"/>
    </xf>
    <xf numFmtId="0" fontId="15" fillId="6" borderId="49" xfId="0" applyFont="1" applyFill="1" applyBorder="1" applyAlignment="1">
      <alignment horizontal="left" vertical="center"/>
    </xf>
    <xf numFmtId="40" fontId="15" fillId="6" borderId="86" xfId="2" applyNumberFormat="1" applyFont="1" applyFill="1" applyBorder="1" applyAlignment="1">
      <alignment horizontal="center" vertical="center"/>
    </xf>
    <xf numFmtId="40" fontId="15" fillId="6" borderId="87" xfId="2" applyNumberFormat="1" applyFont="1" applyFill="1" applyBorder="1" applyAlignment="1">
      <alignment horizontal="center" vertical="center"/>
    </xf>
    <xf numFmtId="40" fontId="15" fillId="6" borderId="88" xfId="2" applyNumberFormat="1" applyFont="1" applyFill="1" applyBorder="1" applyAlignment="1">
      <alignment horizontal="center" vertical="center"/>
    </xf>
    <xf numFmtId="38" fontId="15" fillId="6" borderId="85" xfId="2" applyFont="1" applyFill="1" applyBorder="1" applyAlignment="1">
      <alignment horizontal="center" vertical="center"/>
    </xf>
    <xf numFmtId="38" fontId="15" fillId="6" borderId="4" xfId="2" applyFont="1" applyFill="1" applyBorder="1" applyAlignment="1">
      <alignment horizontal="center" vertical="center"/>
    </xf>
    <xf numFmtId="38" fontId="15" fillId="6" borderId="47" xfId="2" applyFont="1" applyFill="1" applyBorder="1" applyAlignment="1">
      <alignment horizontal="center" vertical="center"/>
    </xf>
    <xf numFmtId="38" fontId="15" fillId="6" borderId="50" xfId="2" applyFont="1" applyFill="1" applyBorder="1" applyAlignment="1">
      <alignment horizontal="center" vertical="center"/>
    </xf>
    <xf numFmtId="38" fontId="15" fillId="6" borderId="49" xfId="2" applyFont="1" applyFill="1" applyBorder="1" applyAlignment="1">
      <alignment horizontal="center" vertical="center"/>
    </xf>
    <xf numFmtId="0" fontId="15" fillId="2" borderId="2" xfId="0" applyFont="1" applyFill="1" applyBorder="1" applyAlignment="1">
      <alignment horizontal="left" vertical="center"/>
    </xf>
    <xf numFmtId="0" fontId="15" fillId="2" borderId="23" xfId="0" applyFont="1" applyFill="1" applyBorder="1" applyAlignment="1">
      <alignment horizontal="left" vertical="center"/>
    </xf>
    <xf numFmtId="0" fontId="15" fillId="8" borderId="23" xfId="0" applyFont="1" applyFill="1" applyBorder="1" applyAlignment="1">
      <alignment horizontal="left" vertical="center"/>
    </xf>
    <xf numFmtId="0" fontId="15" fillId="8" borderId="24" xfId="0" applyFont="1" applyFill="1" applyBorder="1" applyAlignment="1">
      <alignment horizontal="left" vertical="center"/>
    </xf>
    <xf numFmtId="38" fontId="15" fillId="2" borderId="91" xfId="2" quotePrefix="1" applyFont="1" applyFill="1" applyBorder="1" applyAlignment="1">
      <alignment horizontal="center" vertical="center"/>
    </xf>
    <xf numFmtId="38" fontId="15" fillId="2" borderId="23" xfId="2" applyFont="1" applyFill="1" applyBorder="1" applyAlignment="1">
      <alignment horizontal="center" vertical="center"/>
    </xf>
    <xf numFmtId="38" fontId="15" fillId="2" borderId="24" xfId="2" applyFont="1" applyFill="1" applyBorder="1" applyAlignment="1">
      <alignment horizontal="center" vertical="center"/>
    </xf>
    <xf numFmtId="38" fontId="15" fillId="2" borderId="3" xfId="2" quotePrefix="1" applyFont="1" applyFill="1" applyBorder="1" applyAlignment="1">
      <alignment horizontal="center" vertical="center"/>
    </xf>
    <xf numFmtId="38" fontId="15" fillId="2" borderId="27" xfId="2" applyFont="1" applyFill="1" applyBorder="1" applyAlignment="1">
      <alignment horizontal="center" vertical="center"/>
    </xf>
    <xf numFmtId="0" fontId="15" fillId="7" borderId="31" xfId="0" applyFont="1" applyFill="1" applyBorder="1" applyAlignment="1">
      <alignment horizontal="center" vertical="center"/>
    </xf>
    <xf numFmtId="0" fontId="15" fillId="7" borderId="97" xfId="0" applyFont="1" applyFill="1" applyBorder="1" applyAlignment="1">
      <alignment horizontal="center" vertical="center"/>
    </xf>
    <xf numFmtId="0" fontId="15" fillId="7" borderId="30" xfId="0" applyFont="1" applyFill="1" applyBorder="1" applyAlignment="1">
      <alignment horizontal="left" vertical="center"/>
    </xf>
    <xf numFmtId="0" fontId="15" fillId="7" borderId="31" xfId="0" applyFont="1" applyFill="1" applyBorder="1" applyAlignment="1">
      <alignment horizontal="left" vertical="center"/>
    </xf>
    <xf numFmtId="40" fontId="15" fillId="7" borderId="86" xfId="2" applyNumberFormat="1" applyFont="1" applyFill="1" applyBorder="1" applyAlignment="1">
      <alignment horizontal="center" vertical="center"/>
    </xf>
    <xf numFmtId="40" fontId="15" fillId="7" borderId="87" xfId="2" applyNumberFormat="1" applyFont="1" applyFill="1" applyBorder="1" applyAlignment="1">
      <alignment horizontal="center" vertical="center"/>
    </xf>
    <xf numFmtId="40" fontId="15" fillId="7" borderId="88" xfId="2" applyNumberFormat="1" applyFont="1" applyFill="1" applyBorder="1" applyAlignment="1">
      <alignment horizontal="center" vertical="center"/>
    </xf>
    <xf numFmtId="38" fontId="15" fillId="7" borderId="97" xfId="2" applyFont="1" applyFill="1" applyBorder="1" applyAlignment="1">
      <alignment horizontal="center" vertical="center"/>
    </xf>
    <xf numFmtId="38" fontId="15" fillId="7" borderId="30" xfId="2" applyFont="1" applyFill="1" applyBorder="1" applyAlignment="1">
      <alignment horizontal="center" vertical="center"/>
    </xf>
    <xf numFmtId="38" fontId="15" fillId="7" borderId="31" xfId="2" applyFont="1" applyFill="1" applyBorder="1" applyAlignment="1">
      <alignment horizontal="center" vertical="center"/>
    </xf>
    <xf numFmtId="38" fontId="15" fillId="7" borderId="34" xfId="2" applyFont="1" applyFill="1" applyBorder="1" applyAlignment="1">
      <alignment horizontal="center" vertical="center"/>
    </xf>
    <xf numFmtId="38" fontId="15" fillId="7" borderId="33" xfId="2" applyFont="1" applyFill="1" applyBorder="1" applyAlignment="1">
      <alignment horizontal="center" vertical="center"/>
    </xf>
    <xf numFmtId="0" fontId="15" fillId="2" borderId="13" xfId="0" applyFont="1" applyFill="1" applyBorder="1" applyAlignment="1">
      <alignment horizontal="left" vertical="center"/>
    </xf>
    <xf numFmtId="0" fontId="15" fillId="5" borderId="43" xfId="0" applyFont="1" applyFill="1" applyBorder="1" applyAlignment="1">
      <alignment horizontal="center" vertical="center"/>
    </xf>
    <xf numFmtId="0" fontId="15" fillId="5" borderId="43" xfId="0" applyFont="1" applyFill="1" applyBorder="1" applyAlignment="1">
      <alignment horizontal="left" vertical="center"/>
    </xf>
    <xf numFmtId="0" fontId="15" fillId="5" borderId="41" xfId="0" applyFont="1" applyFill="1" applyBorder="1" applyAlignment="1">
      <alignment horizontal="left" vertical="center"/>
    </xf>
    <xf numFmtId="40" fontId="15" fillId="5" borderId="89" xfId="2" applyNumberFormat="1" applyFont="1" applyFill="1" applyBorder="1" applyAlignment="1">
      <alignment horizontal="center" vertical="center"/>
    </xf>
    <xf numFmtId="40" fontId="15" fillId="5" borderId="74" xfId="2" applyNumberFormat="1" applyFont="1" applyFill="1" applyBorder="1" applyAlignment="1">
      <alignment horizontal="center" vertical="center"/>
    </xf>
    <xf numFmtId="40" fontId="15" fillId="5" borderId="90" xfId="2" applyNumberFormat="1" applyFont="1" applyFill="1" applyBorder="1" applyAlignment="1">
      <alignment horizontal="center" vertical="center"/>
    </xf>
    <xf numFmtId="38" fontId="15" fillId="5" borderId="75" xfId="2" applyFont="1" applyFill="1" applyBorder="1" applyAlignment="1">
      <alignment horizontal="center" vertical="center"/>
    </xf>
    <xf numFmtId="38" fontId="15" fillId="5" borderId="43" xfId="2" applyFont="1" applyFill="1" applyBorder="1" applyAlignment="1">
      <alignment horizontal="center" vertical="center"/>
    </xf>
    <xf numFmtId="38" fontId="15" fillId="5" borderId="41" xfId="2" applyFont="1" applyFill="1" applyBorder="1" applyAlignment="1">
      <alignment horizontal="center" vertical="center"/>
    </xf>
    <xf numFmtId="38" fontId="15" fillId="5" borderId="45" xfId="2" applyFont="1" applyFill="1" applyBorder="1" applyAlignment="1">
      <alignment horizontal="center" vertical="center"/>
    </xf>
    <xf numFmtId="38" fontId="15" fillId="5" borderId="44" xfId="2" applyFont="1" applyFill="1" applyBorder="1" applyAlignment="1">
      <alignment horizontal="center" vertical="center"/>
    </xf>
    <xf numFmtId="0" fontId="15" fillId="2" borderId="24" xfId="0" applyFont="1" applyFill="1" applyBorder="1" applyAlignment="1">
      <alignment horizontal="left" vertical="center"/>
    </xf>
    <xf numFmtId="40" fontId="15" fillId="2" borderId="89" xfId="2" applyNumberFormat="1" applyFont="1" applyFill="1" applyBorder="1" applyAlignment="1">
      <alignment horizontal="center" vertical="center"/>
    </xf>
    <xf numFmtId="40" fontId="15" fillId="2" borderId="74" xfId="2" applyNumberFormat="1" applyFont="1" applyFill="1" applyBorder="1" applyAlignment="1">
      <alignment horizontal="center" vertical="center"/>
    </xf>
    <xf numFmtId="40" fontId="15" fillId="2" borderId="90" xfId="2" applyNumberFormat="1" applyFont="1" applyFill="1" applyBorder="1" applyAlignment="1">
      <alignment horizontal="center" vertical="center"/>
    </xf>
    <xf numFmtId="38" fontId="15" fillId="4" borderId="45" xfId="2" applyFont="1" applyFill="1" applyBorder="1" applyAlignment="1">
      <alignment horizontal="center" vertical="center"/>
    </xf>
    <xf numFmtId="38" fontId="15" fillId="4" borderId="43" xfId="2" applyFont="1" applyFill="1" applyBorder="1" applyAlignment="1">
      <alignment horizontal="center" vertical="center"/>
    </xf>
    <xf numFmtId="38" fontId="15" fillId="4" borderId="44" xfId="2" applyFont="1" applyFill="1" applyBorder="1" applyAlignment="1">
      <alignment horizontal="center" vertical="center"/>
    </xf>
    <xf numFmtId="0" fontId="15" fillId="4" borderId="4" xfId="0" applyFont="1" applyFill="1" applyBorder="1" applyAlignment="1">
      <alignment horizontal="center" vertical="center"/>
    </xf>
    <xf numFmtId="0" fontId="15" fillId="4" borderId="4" xfId="0" applyFont="1" applyFill="1" applyBorder="1" applyAlignment="1">
      <alignment horizontal="left" vertical="center"/>
    </xf>
    <xf numFmtId="0" fontId="15" fillId="4" borderId="47" xfId="0" applyFont="1" applyFill="1" applyBorder="1" applyAlignment="1">
      <alignment horizontal="left" vertical="center"/>
    </xf>
    <xf numFmtId="40" fontId="15" fillId="4" borderId="86" xfId="2" applyNumberFormat="1" applyFont="1" applyFill="1" applyBorder="1" applyAlignment="1">
      <alignment horizontal="center" vertical="center"/>
    </xf>
    <xf numFmtId="40" fontId="15" fillId="4" borderId="87" xfId="2" applyNumberFormat="1" applyFont="1" applyFill="1" applyBorder="1" applyAlignment="1">
      <alignment horizontal="center" vertical="center"/>
    </xf>
    <xf numFmtId="40" fontId="15" fillId="4" borderId="88" xfId="2" applyNumberFormat="1" applyFont="1" applyFill="1" applyBorder="1" applyAlignment="1">
      <alignment horizontal="center" vertical="center"/>
    </xf>
    <xf numFmtId="38" fontId="15" fillId="4" borderId="85" xfId="2" applyFont="1" applyFill="1" applyBorder="1" applyAlignment="1">
      <alignment horizontal="center" vertical="center"/>
    </xf>
    <xf numFmtId="38" fontId="15" fillId="4" borderId="4" xfId="2" applyFont="1" applyFill="1" applyBorder="1" applyAlignment="1">
      <alignment horizontal="center" vertical="center"/>
    </xf>
    <xf numFmtId="38" fontId="15" fillId="4" borderId="47" xfId="2" applyFont="1" applyFill="1" applyBorder="1" applyAlignment="1">
      <alignment horizontal="center" vertical="center"/>
    </xf>
    <xf numFmtId="38" fontId="15" fillId="4" borderId="50" xfId="2" applyFont="1" applyFill="1" applyBorder="1" applyAlignment="1">
      <alignment horizontal="center" vertical="center"/>
    </xf>
    <xf numFmtId="38" fontId="15" fillId="4" borderId="49" xfId="2" applyFont="1" applyFill="1" applyBorder="1" applyAlignment="1">
      <alignment horizontal="center" vertical="center"/>
    </xf>
    <xf numFmtId="0" fontId="15" fillId="2" borderId="3" xfId="0" applyFont="1" applyFill="1" applyBorder="1" applyAlignment="1">
      <alignment horizontal="center" vertical="center"/>
    </xf>
    <xf numFmtId="0" fontId="15" fillId="2" borderId="45" xfId="0" applyFont="1" applyFill="1" applyBorder="1" applyAlignment="1">
      <alignment horizontal="center" vertical="center"/>
    </xf>
    <xf numFmtId="0" fontId="15" fillId="2" borderId="50" xfId="0" applyFont="1" applyFill="1" applyBorder="1" applyAlignment="1">
      <alignment horizontal="center" vertical="center"/>
    </xf>
    <xf numFmtId="0" fontId="15" fillId="4" borderId="43" xfId="0" applyFont="1" applyFill="1" applyBorder="1" applyAlignment="1">
      <alignment horizontal="center" vertical="center"/>
    </xf>
    <xf numFmtId="0" fontId="15" fillId="4" borderId="43" xfId="0" applyFont="1" applyFill="1" applyBorder="1" applyAlignment="1">
      <alignment horizontal="left" vertical="center"/>
    </xf>
    <xf numFmtId="0" fontId="15" fillId="4" borderId="41" xfId="0" applyFont="1" applyFill="1" applyBorder="1" applyAlignment="1">
      <alignment horizontal="left" vertical="center"/>
    </xf>
    <xf numFmtId="40" fontId="15" fillId="4" borderId="89" xfId="2" applyNumberFormat="1" applyFont="1" applyFill="1" applyBorder="1" applyAlignment="1">
      <alignment horizontal="center" vertical="center"/>
    </xf>
    <xf numFmtId="40" fontId="15" fillId="4" borderId="74" xfId="2" applyNumberFormat="1" applyFont="1" applyFill="1" applyBorder="1" applyAlignment="1">
      <alignment horizontal="center" vertical="center"/>
    </xf>
    <xf numFmtId="40" fontId="15" fillId="4" borderId="90" xfId="2" applyNumberFormat="1" applyFont="1" applyFill="1" applyBorder="1" applyAlignment="1">
      <alignment horizontal="center" vertical="center"/>
    </xf>
    <xf numFmtId="38" fontId="15" fillId="4" borderId="75" xfId="2" applyFont="1" applyFill="1" applyBorder="1" applyAlignment="1">
      <alignment horizontal="center" vertical="center"/>
    </xf>
    <xf numFmtId="38" fontId="15" fillId="4" borderId="41" xfId="2" applyFont="1" applyFill="1" applyBorder="1" applyAlignment="1">
      <alignment horizontal="center" vertical="center"/>
    </xf>
    <xf numFmtId="0" fontId="6" fillId="0" borderId="0" xfId="0" applyFont="1" applyBorder="1" applyAlignment="1" applyProtection="1">
      <alignment horizontal="center" vertical="center" shrinkToFit="1"/>
      <protection locked="0"/>
    </xf>
    <xf numFmtId="40" fontId="6" fillId="0" borderId="84" xfId="0" applyNumberFormat="1" applyFont="1" applyBorder="1" applyAlignment="1" applyProtection="1">
      <alignment horizontal="center" vertical="center" shrinkToFit="1"/>
      <protection locked="0"/>
    </xf>
    <xf numFmtId="0" fontId="6" fillId="0" borderId="84" xfId="0" applyFont="1" applyBorder="1" applyAlignment="1" applyProtection="1">
      <alignment horizontal="center" vertical="center" shrinkToFit="1"/>
      <protection locked="0"/>
    </xf>
    <xf numFmtId="38" fontId="6" fillId="0" borderId="65" xfId="0" applyNumberFormat="1" applyFont="1" applyBorder="1" applyAlignment="1" applyProtection="1">
      <alignment horizontal="center" vertical="center" shrinkToFit="1"/>
      <protection locked="0"/>
    </xf>
    <xf numFmtId="0" fontId="6" fillId="0" borderId="65" xfId="0" applyFont="1" applyBorder="1" applyAlignment="1" applyProtection="1">
      <alignment horizontal="center" vertical="center" shrinkToFit="1"/>
      <protection locked="0"/>
    </xf>
    <xf numFmtId="3" fontId="16" fillId="0" borderId="0" xfId="0" applyNumberFormat="1" applyFont="1" applyAlignment="1">
      <alignment horizontal="left" vertical="center"/>
    </xf>
    <xf numFmtId="0" fontId="16" fillId="0" borderId="0" xfId="0" applyFont="1" applyAlignment="1">
      <alignment horizontal="left" vertical="center"/>
    </xf>
    <xf numFmtId="0" fontId="6" fillId="0" borderId="0" xfId="0" applyFont="1" applyAlignment="1" applyProtection="1">
      <alignment horizontal="center" vertical="center"/>
      <protection locked="0"/>
    </xf>
    <xf numFmtId="176" fontId="6" fillId="0" borderId="0" xfId="0" applyNumberFormat="1" applyFont="1" applyBorder="1" applyAlignment="1" applyProtection="1">
      <alignment horizontal="center" vertical="center" shrinkToFit="1"/>
      <protection locked="0"/>
    </xf>
    <xf numFmtId="177" fontId="6" fillId="0" borderId="84" xfId="0" applyNumberFormat="1" applyFont="1" applyBorder="1" applyAlignment="1" applyProtection="1">
      <alignment horizontal="center" vertical="center" shrinkToFit="1"/>
      <protection locked="0"/>
    </xf>
    <xf numFmtId="0" fontId="16" fillId="0" borderId="0" xfId="0" applyFont="1" applyAlignment="1">
      <alignment horizontal="center" vertical="center"/>
    </xf>
    <xf numFmtId="0" fontId="16" fillId="0" borderId="0" xfId="0" applyFont="1" applyFill="1" applyAlignment="1">
      <alignment horizontal="center" vertical="center"/>
    </xf>
    <xf numFmtId="0" fontId="16" fillId="6" borderId="0" xfId="0" applyFont="1" applyFill="1" applyAlignment="1">
      <alignment horizontal="center" vertical="center"/>
    </xf>
    <xf numFmtId="40" fontId="16" fillId="6" borderId="84" xfId="0" applyNumberFormat="1" applyFont="1" applyFill="1" applyBorder="1" applyAlignment="1">
      <alignment horizontal="center" vertical="center"/>
    </xf>
    <xf numFmtId="0" fontId="16" fillId="6" borderId="84" xfId="0" applyFont="1" applyFill="1" applyBorder="1" applyAlignment="1">
      <alignment horizontal="center" vertical="center"/>
    </xf>
    <xf numFmtId="3" fontId="16" fillId="6" borderId="84" xfId="0" applyNumberFormat="1" applyFont="1" applyFill="1" applyBorder="1" applyAlignment="1">
      <alignment horizontal="center" vertical="center"/>
    </xf>
    <xf numFmtId="38" fontId="6" fillId="0" borderId="84" xfId="0" applyNumberFormat="1" applyFont="1" applyBorder="1" applyAlignment="1" applyProtection="1">
      <alignment horizontal="center" vertical="center" shrinkToFit="1"/>
      <protection locked="0"/>
    </xf>
    <xf numFmtId="3" fontId="16" fillId="6" borderId="65" xfId="0" applyNumberFormat="1" applyFont="1" applyFill="1" applyBorder="1" applyAlignment="1">
      <alignment horizontal="center" vertical="center"/>
    </xf>
    <xf numFmtId="0" fontId="16" fillId="6" borderId="65" xfId="0" applyFont="1" applyFill="1" applyBorder="1" applyAlignment="1">
      <alignment horizontal="center" vertical="center"/>
    </xf>
    <xf numFmtId="40" fontId="16" fillId="6" borderId="0" xfId="0" applyNumberFormat="1" applyFont="1" applyFill="1" applyAlignment="1">
      <alignment horizontal="center" vertical="center"/>
    </xf>
    <xf numFmtId="0" fontId="6" fillId="0" borderId="0" xfId="0" quotePrefix="1" applyFont="1" applyBorder="1" applyAlignment="1" applyProtection="1">
      <alignment horizontal="center" vertical="center" shrinkToFit="1"/>
      <protection locked="0"/>
    </xf>
    <xf numFmtId="0" fontId="0" fillId="0" borderId="0" xfId="0" applyFill="1" applyBorder="1" applyAlignment="1">
      <alignment horizontal="center" vertical="center"/>
    </xf>
    <xf numFmtId="0" fontId="16" fillId="12" borderId="0" xfId="0" applyFont="1" applyFill="1" applyAlignment="1">
      <alignment horizontal="center" vertical="center"/>
    </xf>
    <xf numFmtId="40" fontId="16" fillId="5" borderId="84" xfId="0" applyNumberFormat="1" applyFont="1" applyFill="1" applyBorder="1" applyAlignment="1">
      <alignment horizontal="center" vertical="center"/>
    </xf>
    <xf numFmtId="0" fontId="16" fillId="5" borderId="84" xfId="0" applyFont="1" applyFill="1" applyBorder="1" applyAlignment="1">
      <alignment horizontal="center" vertical="center"/>
    </xf>
    <xf numFmtId="3" fontId="16" fillId="5" borderId="84" xfId="0" applyNumberFormat="1" applyFont="1" applyFill="1" applyBorder="1" applyAlignment="1">
      <alignment horizontal="center" vertical="center"/>
    </xf>
    <xf numFmtId="3" fontId="16" fillId="5" borderId="65" xfId="0" applyNumberFormat="1" applyFont="1" applyFill="1" applyBorder="1" applyAlignment="1">
      <alignment horizontal="center" vertical="center"/>
    </xf>
    <xf numFmtId="0" fontId="16" fillId="5" borderId="65" xfId="0" applyFont="1" applyFill="1" applyBorder="1" applyAlignment="1">
      <alignment horizontal="center" vertical="center"/>
    </xf>
    <xf numFmtId="40" fontId="16" fillId="5" borderId="65" xfId="0" applyNumberFormat="1" applyFont="1" applyFill="1" applyBorder="1" applyAlignment="1">
      <alignment horizontal="center" vertical="center"/>
    </xf>
    <xf numFmtId="0" fontId="34" fillId="0" borderId="0" xfId="6" applyFont="1" applyBorder="1" applyAlignment="1">
      <alignment horizontal="center" vertical="center" shrinkToFit="1"/>
    </xf>
    <xf numFmtId="182" fontId="6" fillId="0" borderId="0" xfId="7" applyNumberFormat="1" applyFont="1" applyFill="1" applyBorder="1" applyAlignment="1">
      <alignment horizontal="center" vertical="center" shrinkToFit="1"/>
    </xf>
    <xf numFmtId="176" fontId="34" fillId="0" borderId="0" xfId="8" applyNumberFormat="1" applyFont="1" applyFill="1" applyBorder="1" applyAlignment="1">
      <alignment horizontal="center" vertical="center" shrinkToFit="1"/>
    </xf>
    <xf numFmtId="40" fontId="16" fillId="5" borderId="0" xfId="0" applyNumberFormat="1" applyFont="1" applyFill="1" applyBorder="1" applyAlignment="1">
      <alignment horizontal="center" vertical="center"/>
    </xf>
    <xf numFmtId="0" fontId="16" fillId="4" borderId="0" xfId="0" applyFont="1" applyFill="1" applyAlignment="1">
      <alignment horizontal="center" vertical="center"/>
    </xf>
    <xf numFmtId="0" fontId="34" fillId="0" borderId="0" xfId="6" applyFont="1" applyFill="1" applyAlignment="1">
      <alignment horizontal="center" vertical="center" shrinkToFit="1"/>
    </xf>
    <xf numFmtId="0" fontId="34" fillId="0" borderId="0" xfId="5" applyFont="1" applyFill="1" applyAlignment="1">
      <alignment vertical="center" shrinkToFit="1"/>
    </xf>
    <xf numFmtId="40" fontId="16" fillId="4" borderId="84" xfId="0" applyNumberFormat="1" applyFont="1" applyFill="1" applyBorder="1" applyAlignment="1">
      <alignment horizontal="center" vertical="center"/>
    </xf>
    <xf numFmtId="0" fontId="16" fillId="4" borderId="84" xfId="0" applyFont="1" applyFill="1" applyBorder="1" applyAlignment="1">
      <alignment horizontal="center" vertical="center"/>
    </xf>
    <xf numFmtId="3" fontId="16" fillId="4" borderId="84" xfId="0" applyNumberFormat="1" applyFont="1" applyFill="1" applyBorder="1" applyAlignment="1">
      <alignment horizontal="center" vertical="center"/>
    </xf>
    <xf numFmtId="3" fontId="16" fillId="4" borderId="65" xfId="0" applyNumberFormat="1" applyFont="1" applyFill="1" applyBorder="1" applyAlignment="1">
      <alignment horizontal="center" vertical="center"/>
    </xf>
    <xf numFmtId="0" fontId="16" fillId="4" borderId="65" xfId="0" applyFont="1" applyFill="1" applyBorder="1" applyAlignment="1">
      <alignment horizontal="center" vertical="center"/>
    </xf>
    <xf numFmtId="38" fontId="16" fillId="4" borderId="0" xfId="0" applyNumberFormat="1" applyFont="1" applyFill="1" applyAlignment="1">
      <alignment horizontal="center" vertical="center"/>
    </xf>
    <xf numFmtId="177" fontId="16" fillId="4" borderId="84" xfId="0" applyNumberFormat="1" applyFont="1" applyFill="1" applyBorder="1" applyAlignment="1">
      <alignment horizontal="center" vertical="center"/>
    </xf>
    <xf numFmtId="38" fontId="16" fillId="4" borderId="84" xfId="0" applyNumberFormat="1" applyFont="1" applyFill="1" applyBorder="1" applyAlignment="1">
      <alignment horizontal="center" vertical="center"/>
    </xf>
    <xf numFmtId="38" fontId="17" fillId="0" borderId="0" xfId="2" applyFont="1" applyAlignment="1">
      <alignment horizontal="center" vertical="center"/>
    </xf>
    <xf numFmtId="40" fontId="16" fillId="11" borderId="84" xfId="0" applyNumberFormat="1" applyFont="1" applyFill="1" applyBorder="1" applyAlignment="1">
      <alignment horizontal="center" vertical="center"/>
    </xf>
    <xf numFmtId="0" fontId="16" fillId="11" borderId="84" xfId="0" applyFont="1" applyFill="1" applyBorder="1" applyAlignment="1">
      <alignment horizontal="center" vertical="center"/>
    </xf>
    <xf numFmtId="182" fontId="16" fillId="0" borderId="0" xfId="2" applyNumberFormat="1" applyFont="1" applyAlignment="1">
      <alignment horizontal="center" vertical="center"/>
    </xf>
    <xf numFmtId="40" fontId="16" fillId="4" borderId="0" xfId="0" applyNumberFormat="1" applyFont="1" applyFill="1" applyBorder="1" applyAlignment="1">
      <alignment horizontal="center" vertical="center"/>
    </xf>
    <xf numFmtId="0" fontId="16" fillId="4" borderId="0" xfId="0" applyFont="1" applyFill="1" applyBorder="1" applyAlignment="1">
      <alignment horizontal="center" vertical="center"/>
    </xf>
    <xf numFmtId="0" fontId="16" fillId="11" borderId="0" xfId="0" applyFont="1" applyFill="1" applyAlignment="1">
      <alignment horizontal="center" vertical="center"/>
    </xf>
    <xf numFmtId="38" fontId="18" fillId="6" borderId="50" xfId="2" applyFont="1" applyFill="1" applyBorder="1" applyAlignment="1">
      <alignment horizontal="center" vertical="center"/>
    </xf>
    <xf numFmtId="38" fontId="18" fillId="6" borderId="4" xfId="2" applyFont="1" applyFill="1" applyBorder="1" applyAlignment="1">
      <alignment horizontal="center" vertical="center"/>
    </xf>
    <xf numFmtId="38" fontId="18" fillId="6" borderId="49" xfId="2" applyFont="1" applyFill="1" applyBorder="1" applyAlignment="1">
      <alignment horizontal="center" vertical="center"/>
    </xf>
    <xf numFmtId="3" fontId="19" fillId="6" borderId="84" xfId="0" applyNumberFormat="1" applyFont="1" applyFill="1" applyBorder="1" applyAlignment="1">
      <alignment horizontal="center" vertical="center"/>
    </xf>
    <xf numFmtId="38" fontId="16" fillId="0" borderId="0" xfId="2"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84" xfId="0" applyFont="1" applyBorder="1" applyAlignment="1">
      <alignment horizontal="center" vertical="center"/>
    </xf>
    <xf numFmtId="0" fontId="10" fillId="0" borderId="0" xfId="0" applyFont="1" applyAlignment="1">
      <alignment horizontal="center" vertical="center"/>
    </xf>
    <xf numFmtId="0" fontId="10" fillId="0" borderId="0" xfId="0" applyFont="1" applyBorder="1" applyAlignment="1">
      <alignment horizontal="center" vertical="center"/>
    </xf>
    <xf numFmtId="0" fontId="13" fillId="0" borderId="0" xfId="0" applyFont="1" applyAlignment="1">
      <alignment horizontal="center" vertical="center"/>
    </xf>
    <xf numFmtId="0" fontId="10" fillId="0" borderId="65" xfId="0" applyFont="1" applyBorder="1" applyAlignment="1">
      <alignment horizontal="center" vertical="center"/>
    </xf>
    <xf numFmtId="0" fontId="26" fillId="0" borderId="103" xfId="0" applyFont="1" applyBorder="1" applyAlignment="1">
      <alignment horizontal="center" vertical="center" wrapText="1"/>
    </xf>
    <xf numFmtId="0" fontId="26" fillId="0" borderId="103" xfId="0" applyFont="1" applyBorder="1" applyAlignment="1">
      <alignment horizontal="left" vertical="center"/>
    </xf>
    <xf numFmtId="0" fontId="7" fillId="0" borderId="0" xfId="0" applyFont="1" applyAlignment="1">
      <alignment horizontal="left" vertical="center" wrapText="1"/>
    </xf>
    <xf numFmtId="49" fontId="7" fillId="0" borderId="0" xfId="0" applyNumberFormat="1" applyFont="1" applyAlignment="1">
      <alignment horizontal="right" vertical="center" wrapText="1"/>
    </xf>
    <xf numFmtId="0" fontId="7" fillId="0" borderId="0" xfId="0" applyFont="1" applyAlignment="1">
      <alignment horizontal="right" vertical="center" wrapText="1"/>
    </xf>
    <xf numFmtId="0" fontId="10" fillId="0" borderId="0" xfId="0" applyFont="1" applyAlignment="1">
      <alignment horizontal="left" vertical="center" wrapText="1" indent="1"/>
    </xf>
    <xf numFmtId="0" fontId="10" fillId="0" borderId="0" xfId="0" applyFont="1" applyAlignment="1">
      <alignment horizontal="center" vertical="center" wrapText="1"/>
    </xf>
    <xf numFmtId="0" fontId="10" fillId="0" borderId="0" xfId="0" applyFont="1" applyAlignment="1">
      <alignment horizontal="left" vertical="center" wrapText="1"/>
    </xf>
    <xf numFmtId="0" fontId="26" fillId="0" borderId="0" xfId="0" applyFont="1" applyAlignment="1">
      <alignment horizontal="center" vertical="center" wrapText="1"/>
    </xf>
    <xf numFmtId="0" fontId="26" fillId="0" borderId="0" xfId="0" applyFont="1" applyAlignment="1">
      <alignment horizontal="left" vertical="center"/>
    </xf>
    <xf numFmtId="0" fontId="7" fillId="0" borderId="0" xfId="0" applyFont="1" applyAlignment="1">
      <alignment horizontal="center" vertical="center"/>
    </xf>
    <xf numFmtId="0" fontId="9" fillId="0" borderId="0" xfId="0" applyFont="1" applyAlignment="1">
      <alignment horizontal="left" vertical="center"/>
    </xf>
    <xf numFmtId="0" fontId="27" fillId="0" borderId="0" xfId="0" applyFont="1" applyAlignment="1">
      <alignment horizontal="left" vertical="center" wrapText="1"/>
    </xf>
    <xf numFmtId="0" fontId="21" fillId="13" borderId="104" xfId="0" applyFont="1" applyFill="1" applyBorder="1" applyAlignment="1">
      <alignment horizontal="left" vertical="center" wrapText="1"/>
    </xf>
    <xf numFmtId="0" fontId="21" fillId="13" borderId="69" xfId="0" applyFont="1" applyFill="1" applyBorder="1" applyAlignment="1">
      <alignment horizontal="left" vertical="center" wrapText="1"/>
    </xf>
    <xf numFmtId="0" fontId="21" fillId="13" borderId="106" xfId="0" applyFont="1" applyFill="1" applyBorder="1" applyAlignment="1">
      <alignment horizontal="left" vertical="center" wrapText="1"/>
    </xf>
    <xf numFmtId="0" fontId="21" fillId="13" borderId="70" xfId="0" applyFont="1" applyFill="1" applyBorder="1" applyAlignment="1">
      <alignment horizontal="left" vertical="center" wrapText="1"/>
    </xf>
    <xf numFmtId="0" fontId="21" fillId="13" borderId="108" xfId="0" applyFont="1" applyFill="1" applyBorder="1" applyAlignment="1">
      <alignment horizontal="left" vertical="center" wrapText="1"/>
    </xf>
    <xf numFmtId="0" fontId="21" fillId="13" borderId="79" xfId="0" applyFont="1" applyFill="1" applyBorder="1" applyAlignment="1">
      <alignment horizontal="left" vertical="center" wrapText="1"/>
    </xf>
    <xf numFmtId="0" fontId="21" fillId="11" borderId="105" xfId="0" applyFont="1" applyFill="1" applyBorder="1" applyAlignment="1">
      <alignment horizontal="left" vertical="center" wrapText="1"/>
    </xf>
    <xf numFmtId="0" fontId="21" fillId="11" borderId="104" xfId="0" applyFont="1" applyFill="1" applyBorder="1" applyAlignment="1">
      <alignment horizontal="left" vertical="center" wrapText="1"/>
    </xf>
    <xf numFmtId="0" fontId="21" fillId="11" borderId="107" xfId="0" applyFont="1" applyFill="1" applyBorder="1" applyAlignment="1">
      <alignment horizontal="left" vertical="center" wrapText="1"/>
    </xf>
    <xf numFmtId="0" fontId="21" fillId="11" borderId="106" xfId="0" applyFont="1" applyFill="1" applyBorder="1" applyAlignment="1">
      <alignment horizontal="left" vertical="center" wrapText="1"/>
    </xf>
    <xf numFmtId="0" fontId="21" fillId="11" borderId="109" xfId="0" applyFont="1" applyFill="1" applyBorder="1" applyAlignment="1">
      <alignment horizontal="left" vertical="center" wrapText="1"/>
    </xf>
    <xf numFmtId="0" fontId="21" fillId="11" borderId="108" xfId="0" applyFont="1" applyFill="1" applyBorder="1" applyAlignment="1">
      <alignment horizontal="left" vertical="center" wrapText="1"/>
    </xf>
    <xf numFmtId="0" fontId="21" fillId="0" borderId="103" xfId="0" applyFont="1" applyBorder="1" applyAlignment="1">
      <alignment horizontal="center" vertical="center"/>
    </xf>
    <xf numFmtId="0" fontId="21" fillId="0" borderId="100" xfId="0" applyFont="1" applyBorder="1" applyAlignment="1">
      <alignment horizontal="center" vertical="center"/>
    </xf>
    <xf numFmtId="0" fontId="21" fillId="0" borderId="110" xfId="0" applyFont="1" applyBorder="1" applyAlignment="1">
      <alignment horizontal="center" vertical="center"/>
    </xf>
    <xf numFmtId="0" fontId="21" fillId="0" borderId="103" xfId="0" applyFont="1" applyBorder="1" applyAlignment="1">
      <alignment horizontal="left" vertical="center"/>
    </xf>
    <xf numFmtId="0" fontId="21" fillId="0" borderId="100" xfId="0" applyFont="1" applyBorder="1" applyAlignment="1">
      <alignment horizontal="left" vertical="center"/>
    </xf>
    <xf numFmtId="0" fontId="29" fillId="0" borderId="111" xfId="0" applyFont="1" applyBorder="1" applyAlignment="1">
      <alignment horizontal="center" vertical="center"/>
    </xf>
    <xf numFmtId="0" fontId="29" fillId="0" borderId="65" xfId="0" applyFont="1" applyBorder="1" applyAlignment="1">
      <alignment horizontal="center" vertical="center"/>
    </xf>
    <xf numFmtId="0" fontId="29" fillId="0" borderId="66" xfId="0" applyFont="1" applyBorder="1" applyAlignment="1">
      <alignment horizontal="center" vertical="center"/>
    </xf>
    <xf numFmtId="0" fontId="29" fillId="0" borderId="112" xfId="0" applyFont="1" applyBorder="1" applyAlignment="1">
      <alignment horizontal="center" vertical="center"/>
    </xf>
    <xf numFmtId="0" fontId="29" fillId="0" borderId="84" xfId="0" applyFont="1" applyBorder="1" applyAlignment="1">
      <alignment horizontal="center" vertical="center"/>
    </xf>
    <xf numFmtId="0" fontId="29" fillId="0" borderId="77" xfId="0" applyFont="1" applyBorder="1" applyAlignment="1">
      <alignment horizontal="center" vertical="center"/>
    </xf>
    <xf numFmtId="0" fontId="21" fillId="0" borderId="110" xfId="0" applyFont="1" applyBorder="1" applyAlignment="1">
      <alignment horizontal="left" vertical="center"/>
    </xf>
    <xf numFmtId="0" fontId="21" fillId="0" borderId="69" xfId="0" applyFont="1" applyBorder="1" applyAlignment="1">
      <alignment horizontal="left" vertical="center"/>
    </xf>
    <xf numFmtId="0" fontId="21" fillId="0" borderId="65" xfId="0" applyFont="1" applyBorder="1" applyAlignment="1">
      <alignment horizontal="left" vertical="center"/>
    </xf>
    <xf numFmtId="0" fontId="21" fillId="0" borderId="66" xfId="0" applyFont="1" applyBorder="1" applyAlignment="1">
      <alignment horizontal="left" vertical="center"/>
    </xf>
    <xf numFmtId="0" fontId="21" fillId="0" borderId="70" xfId="0" applyFont="1" applyBorder="1" applyAlignment="1">
      <alignment horizontal="left" vertical="center"/>
    </xf>
    <xf numFmtId="0" fontId="21" fillId="0" borderId="0" xfId="0" applyFont="1" applyBorder="1" applyAlignment="1">
      <alignment horizontal="left" vertical="center"/>
    </xf>
    <xf numFmtId="0" fontId="21" fillId="0" borderId="113" xfId="0" applyFont="1" applyBorder="1" applyAlignment="1">
      <alignment horizontal="left" vertical="center"/>
    </xf>
    <xf numFmtId="0" fontId="21" fillId="0" borderId="79" xfId="0" applyFont="1" applyBorder="1" applyAlignment="1">
      <alignment horizontal="left" vertical="center"/>
    </xf>
    <xf numFmtId="0" fontId="21" fillId="0" borderId="84" xfId="0" applyFont="1" applyBorder="1" applyAlignment="1">
      <alignment horizontal="left" vertical="center"/>
    </xf>
    <xf numFmtId="0" fontId="21" fillId="0" borderId="77" xfId="0" applyFont="1" applyBorder="1" applyAlignment="1">
      <alignment horizontal="left" vertical="center"/>
    </xf>
    <xf numFmtId="0" fontId="21" fillId="0" borderId="69" xfId="0" applyFont="1" applyBorder="1" applyAlignment="1">
      <alignment horizontal="left" vertical="center" wrapText="1"/>
    </xf>
    <xf numFmtId="0" fontId="21" fillId="0" borderId="104" xfId="0" applyFont="1" applyBorder="1" applyAlignment="1">
      <alignment horizontal="left" vertical="center"/>
    </xf>
    <xf numFmtId="0" fontId="21" fillId="0" borderId="105" xfId="0" applyFont="1" applyBorder="1" applyAlignment="1">
      <alignment horizontal="left" vertical="center"/>
    </xf>
    <xf numFmtId="0" fontId="21" fillId="0" borderId="108" xfId="0" applyFont="1" applyBorder="1" applyAlignment="1">
      <alignment horizontal="left" vertical="center"/>
    </xf>
    <xf numFmtId="0" fontId="21" fillId="0" borderId="109" xfId="0" applyFont="1" applyBorder="1" applyAlignment="1">
      <alignment horizontal="left" vertical="center"/>
    </xf>
  </cellXfs>
  <cellStyles count="9">
    <cellStyle name="パーセント" xfId="1" builtinId="5"/>
    <cellStyle name="ハイパーリンク" xfId="3" builtinId="8"/>
    <cellStyle name="桁区切り" xfId="2" builtinId="6"/>
    <cellStyle name="桁区切り 2 2" xfId="7"/>
    <cellStyle name="桁区切り 2 2 4" xfId="8"/>
    <cellStyle name="標準" xfId="0" builtinId="0"/>
    <cellStyle name="標準 9 2 2" xfId="6"/>
    <cellStyle name="標準_シート" xfId="4"/>
    <cellStyle name="標準_積算資料１_4.積算資料(グラブ23m3＋リクレーマ2800ps)（回航費込）池田" xfId="5"/>
  </cellStyles>
  <dxfs count="2">
    <dxf>
      <font>
        <color theme="0"/>
      </font>
    </dxf>
    <dxf>
      <font>
        <color auto="1"/>
      </font>
    </dxf>
  </dxfs>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38100</xdr:colOff>
      <xdr:row>31</xdr:row>
      <xdr:rowOff>38100</xdr:rowOff>
    </xdr:from>
    <xdr:to>
      <xdr:col>3</xdr:col>
      <xdr:colOff>114300</xdr:colOff>
      <xdr:row>32</xdr:row>
      <xdr:rowOff>114300</xdr:rowOff>
    </xdr:to>
    <xdr:sp macro="" textlink="">
      <xdr:nvSpPr>
        <xdr:cNvPr id="2" name="AutoShape 2"/>
        <xdr:cNvSpPr>
          <a:spLocks/>
        </xdr:cNvSpPr>
      </xdr:nvSpPr>
      <xdr:spPr bwMode="auto">
        <a:xfrm>
          <a:off x="466725" y="5772150"/>
          <a:ext cx="76200" cy="247650"/>
        </a:xfrm>
        <a:prstGeom prst="leftBrace">
          <a:avLst>
            <a:gd name="adj1" fmla="val 23958"/>
            <a:gd name="adj2" fmla="val 50000"/>
          </a:avLst>
        </a:prstGeom>
        <a:noFill/>
        <a:ln w="9525">
          <a:solidFill>
            <a:srgbClr val="00000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65"/>
              </a:solidFill>
            </a14:hiddenFill>
          </a:ext>
        </a:extLst>
      </xdr:spPr>
    </xdr:sp>
    <xdr:clientData/>
  </xdr:twoCellAnchor>
  <xdr:twoCellAnchor>
    <xdr:from>
      <xdr:col>30</xdr:col>
      <xdr:colOff>19050</xdr:colOff>
      <xdr:row>40</xdr:row>
      <xdr:rowOff>28575</xdr:rowOff>
    </xdr:from>
    <xdr:to>
      <xdr:col>30</xdr:col>
      <xdr:colOff>104775</xdr:colOff>
      <xdr:row>41</xdr:row>
      <xdr:rowOff>133350</xdr:rowOff>
    </xdr:to>
    <xdr:sp macro="" textlink="">
      <xdr:nvSpPr>
        <xdr:cNvPr id="3" name="AutoShape 3"/>
        <xdr:cNvSpPr>
          <a:spLocks/>
        </xdr:cNvSpPr>
      </xdr:nvSpPr>
      <xdr:spPr bwMode="auto">
        <a:xfrm>
          <a:off x="4305300" y="7210425"/>
          <a:ext cx="85725" cy="247650"/>
        </a:xfrm>
        <a:prstGeom prst="rightBrace">
          <a:avLst>
            <a:gd name="adj1" fmla="val 21296"/>
            <a:gd name="adj2" fmla="val 50000"/>
          </a:avLst>
        </a:prstGeom>
        <a:noFill/>
        <a:ln w="9525">
          <a:solidFill>
            <a:srgbClr val="00000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65"/>
              </a:solidFill>
            </a14:hiddenFill>
          </a:ext>
        </a:extLst>
      </xdr:spPr>
    </xdr:sp>
    <xdr:clientData/>
  </xdr:twoCellAnchor>
  <xdr:twoCellAnchor>
    <xdr:from>
      <xdr:col>8</xdr:col>
      <xdr:colOff>66675</xdr:colOff>
      <xdr:row>85</xdr:row>
      <xdr:rowOff>38100</xdr:rowOff>
    </xdr:from>
    <xdr:to>
      <xdr:col>9</xdr:col>
      <xdr:colOff>0</xdr:colOff>
      <xdr:row>86</xdr:row>
      <xdr:rowOff>114300</xdr:rowOff>
    </xdr:to>
    <xdr:sp macro="" textlink="">
      <xdr:nvSpPr>
        <xdr:cNvPr id="4" name="AutoShape 4"/>
        <xdr:cNvSpPr>
          <a:spLocks/>
        </xdr:cNvSpPr>
      </xdr:nvSpPr>
      <xdr:spPr bwMode="auto">
        <a:xfrm>
          <a:off x="1209675" y="9696450"/>
          <a:ext cx="76200" cy="0"/>
        </a:xfrm>
        <a:prstGeom prst="leftBrace">
          <a:avLst>
            <a:gd name="adj1" fmla="val 23958"/>
            <a:gd name="adj2" fmla="val 50000"/>
          </a:avLst>
        </a:prstGeom>
        <a:noFill/>
        <a:ln w="9525">
          <a:solidFill>
            <a:srgbClr val="00000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65"/>
              </a:solidFill>
            </a14:hiddenFill>
          </a:ext>
        </a:extLst>
      </xdr:spPr>
    </xdr:sp>
    <xdr:clientData/>
  </xdr:twoCellAnchor>
  <xdr:twoCellAnchor>
    <xdr:from>
      <xdr:col>8</xdr:col>
      <xdr:colOff>66675</xdr:colOff>
      <xdr:row>85</xdr:row>
      <xdr:rowOff>38100</xdr:rowOff>
    </xdr:from>
    <xdr:to>
      <xdr:col>9</xdr:col>
      <xdr:colOff>0</xdr:colOff>
      <xdr:row>86</xdr:row>
      <xdr:rowOff>114300</xdr:rowOff>
    </xdr:to>
    <xdr:sp macro="" textlink="">
      <xdr:nvSpPr>
        <xdr:cNvPr id="5" name="AutoShape 12"/>
        <xdr:cNvSpPr>
          <a:spLocks/>
        </xdr:cNvSpPr>
      </xdr:nvSpPr>
      <xdr:spPr bwMode="auto">
        <a:xfrm>
          <a:off x="1209675" y="9696450"/>
          <a:ext cx="76200" cy="0"/>
        </a:xfrm>
        <a:prstGeom prst="leftBrace">
          <a:avLst>
            <a:gd name="adj1" fmla="val 23958"/>
            <a:gd name="adj2" fmla="val 50000"/>
          </a:avLst>
        </a:prstGeom>
        <a:noFill/>
        <a:ln w="9525">
          <a:solidFill>
            <a:srgbClr val="00000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65"/>
              </a:solidFill>
            </a14:hiddenFill>
          </a:ext>
        </a:extLst>
      </xdr:spPr>
    </xdr:sp>
    <xdr:clientData/>
  </xdr:twoCellAnchor>
  <xdr:twoCellAnchor>
    <xdr:from>
      <xdr:col>8</xdr:col>
      <xdr:colOff>66675</xdr:colOff>
      <xdr:row>85</xdr:row>
      <xdr:rowOff>38100</xdr:rowOff>
    </xdr:from>
    <xdr:to>
      <xdr:col>9</xdr:col>
      <xdr:colOff>0</xdr:colOff>
      <xdr:row>86</xdr:row>
      <xdr:rowOff>114300</xdr:rowOff>
    </xdr:to>
    <xdr:sp macro="" textlink="">
      <xdr:nvSpPr>
        <xdr:cNvPr id="6" name="AutoShape 22"/>
        <xdr:cNvSpPr>
          <a:spLocks/>
        </xdr:cNvSpPr>
      </xdr:nvSpPr>
      <xdr:spPr bwMode="auto">
        <a:xfrm>
          <a:off x="1209675" y="9696450"/>
          <a:ext cx="76200" cy="0"/>
        </a:xfrm>
        <a:prstGeom prst="leftBrace">
          <a:avLst>
            <a:gd name="adj1" fmla="val 23958"/>
            <a:gd name="adj2" fmla="val 50000"/>
          </a:avLst>
        </a:prstGeom>
        <a:noFill/>
        <a:ln w="9525">
          <a:solidFill>
            <a:srgbClr val="00000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65"/>
              </a:solidFill>
            </a14:hiddenFill>
          </a:ext>
        </a:extLst>
      </xdr:spPr>
    </xdr:sp>
    <xdr:clientData/>
  </xdr:twoCellAnchor>
  <xdr:twoCellAnchor>
    <xdr:from>
      <xdr:col>29</xdr:col>
      <xdr:colOff>38100</xdr:colOff>
      <xdr:row>94</xdr:row>
      <xdr:rowOff>47625</xdr:rowOff>
    </xdr:from>
    <xdr:to>
      <xdr:col>29</xdr:col>
      <xdr:colOff>123825</xdr:colOff>
      <xdr:row>95</xdr:row>
      <xdr:rowOff>123825</xdr:rowOff>
    </xdr:to>
    <xdr:sp macro="" textlink="">
      <xdr:nvSpPr>
        <xdr:cNvPr id="7" name="AutoShape 23"/>
        <xdr:cNvSpPr>
          <a:spLocks/>
        </xdr:cNvSpPr>
      </xdr:nvSpPr>
      <xdr:spPr bwMode="auto">
        <a:xfrm>
          <a:off x="4181475" y="9696450"/>
          <a:ext cx="85725" cy="0"/>
        </a:xfrm>
        <a:prstGeom prst="rightBrace">
          <a:avLst>
            <a:gd name="adj1" fmla="val 21296"/>
            <a:gd name="adj2" fmla="val 50000"/>
          </a:avLst>
        </a:prstGeom>
        <a:noFill/>
        <a:ln w="9525">
          <a:solidFill>
            <a:srgbClr val="00000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66675</xdr:colOff>
      <xdr:row>8</xdr:row>
      <xdr:rowOff>57150</xdr:rowOff>
    </xdr:from>
    <xdr:to>
      <xdr:col>6</xdr:col>
      <xdr:colOff>0</xdr:colOff>
      <xdr:row>9</xdr:row>
      <xdr:rowOff>114300</xdr:rowOff>
    </xdr:to>
    <xdr:sp macro="" textlink="">
      <xdr:nvSpPr>
        <xdr:cNvPr id="1129" name="AutoShape 1"/>
        <xdr:cNvSpPr>
          <a:spLocks/>
        </xdr:cNvSpPr>
      </xdr:nvSpPr>
      <xdr:spPr bwMode="auto">
        <a:xfrm>
          <a:off x="781050" y="1809750"/>
          <a:ext cx="76200" cy="209550"/>
        </a:xfrm>
        <a:prstGeom prst="leftBrace">
          <a:avLst>
            <a:gd name="adj1" fmla="val 22917"/>
            <a:gd name="adj2" fmla="val 50000"/>
          </a:avLst>
        </a:prstGeom>
        <a:noFill/>
        <a:ln w="9525">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38100</xdr:colOff>
      <xdr:row>20</xdr:row>
      <xdr:rowOff>57150</xdr:rowOff>
    </xdr:from>
    <xdr:to>
      <xdr:col>16</xdr:col>
      <xdr:colOff>123825</xdr:colOff>
      <xdr:row>21</xdr:row>
      <xdr:rowOff>114300</xdr:rowOff>
    </xdr:to>
    <xdr:sp macro="" textlink="">
      <xdr:nvSpPr>
        <xdr:cNvPr id="1130" name="AutoShape 2"/>
        <xdr:cNvSpPr>
          <a:spLocks/>
        </xdr:cNvSpPr>
      </xdr:nvSpPr>
      <xdr:spPr bwMode="auto">
        <a:xfrm>
          <a:off x="2324100" y="3371850"/>
          <a:ext cx="85725" cy="209550"/>
        </a:xfrm>
        <a:prstGeom prst="rightBrace">
          <a:avLst>
            <a:gd name="adj1" fmla="val 20370"/>
            <a:gd name="adj2" fmla="val 50000"/>
          </a:avLst>
        </a:prstGeom>
        <a:noFill/>
        <a:ln w="9525">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ysk.nilim.go.jp/kakubu/kanri/sekisan/index.html" TargetMode="External"/><Relationship Id="rId1" Type="http://schemas.openxmlformats.org/officeDocument/2006/relationships/hyperlink" Target="http://www.nilim.go.jp/lab/pbg/theme/theme2/theme_sekop.htm" TargetMode="External"/><Relationship Id="rId4"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FFFF00"/>
  </sheetPr>
  <dimension ref="A2:AO86"/>
  <sheetViews>
    <sheetView tabSelected="1" zoomScaleNormal="100" workbookViewId="0">
      <selection activeCell="C26" sqref="C26"/>
    </sheetView>
  </sheetViews>
  <sheetFormatPr defaultRowHeight="12.75"/>
  <sheetData>
    <row r="2" spans="1:10" ht="14.25">
      <c r="A2" s="1"/>
    </row>
    <row r="12" spans="1:10" ht="28.5">
      <c r="A12" s="169" t="s">
        <v>298</v>
      </c>
      <c r="B12" s="169"/>
      <c r="C12" s="169"/>
      <c r="D12" s="169"/>
      <c r="E12" s="169"/>
      <c r="F12" s="169"/>
      <c r="G12" s="169"/>
      <c r="H12" s="169"/>
      <c r="I12" s="169"/>
      <c r="J12" s="169"/>
    </row>
    <row r="16" spans="1:10" ht="28.5">
      <c r="A16" s="169" t="s">
        <v>0</v>
      </c>
      <c r="B16" s="169"/>
      <c r="C16" s="169"/>
      <c r="D16" s="169"/>
      <c r="E16" s="169"/>
      <c r="F16" s="169"/>
      <c r="G16" s="169"/>
      <c r="H16" s="169"/>
      <c r="I16" s="169"/>
      <c r="J16" s="169"/>
    </row>
    <row r="20" spans="1:10" ht="17.25">
      <c r="A20" s="170" t="s">
        <v>299</v>
      </c>
      <c r="B20" s="170"/>
      <c r="C20" s="170"/>
      <c r="D20" s="170"/>
      <c r="E20" s="170"/>
      <c r="F20" s="170"/>
      <c r="G20" s="170"/>
      <c r="H20" s="170"/>
      <c r="I20" s="170"/>
      <c r="J20" s="170"/>
    </row>
    <row r="40" spans="1:10" ht="28.5">
      <c r="A40" s="169" t="s">
        <v>1</v>
      </c>
      <c r="B40" s="169"/>
      <c r="C40" s="169"/>
      <c r="D40" s="169"/>
      <c r="E40" s="169"/>
      <c r="F40" s="169"/>
      <c r="G40" s="169"/>
      <c r="H40" s="169"/>
      <c r="I40" s="169"/>
      <c r="J40" s="169"/>
    </row>
    <row r="42" spans="1:10" ht="28.5">
      <c r="A42" s="169" t="s">
        <v>2</v>
      </c>
      <c r="B42" s="169"/>
      <c r="C42" s="169"/>
      <c r="D42" s="169"/>
      <c r="E42" s="169"/>
      <c r="F42" s="169"/>
      <c r="G42" s="169"/>
      <c r="H42" s="169"/>
      <c r="I42" s="169"/>
      <c r="J42" s="169"/>
    </row>
    <row r="44" spans="1:10">
      <c r="D44" s="168"/>
      <c r="E44" s="168"/>
      <c r="F44" s="168"/>
      <c r="G44" s="168"/>
    </row>
    <row r="54" spans="1:41" ht="21.6" customHeight="1"/>
    <row r="55" spans="1:41" s="1" customFormat="1" ht="21.6" customHeight="1"/>
    <row r="56" spans="1:41" s="1" customFormat="1" ht="21.6" customHeight="1">
      <c r="A56" s="61" t="s">
        <v>186</v>
      </c>
      <c r="B56" s="6"/>
      <c r="C56" s="6"/>
      <c r="D56" s="6"/>
      <c r="E56" s="6"/>
      <c r="F56" s="6"/>
      <c r="G56" s="6"/>
      <c r="H56" s="6"/>
      <c r="I56" s="6"/>
      <c r="J56" s="6" t="s">
        <v>6</v>
      </c>
    </row>
    <row r="57" spans="1:41" s="1" customFormat="1" ht="21.6" customHeight="1">
      <c r="A57" s="61"/>
      <c r="B57" s="6"/>
      <c r="C57" s="6"/>
      <c r="D57" s="6"/>
      <c r="E57" s="6"/>
      <c r="F57" s="6"/>
      <c r="G57" s="6"/>
      <c r="H57" s="6"/>
      <c r="I57" s="6"/>
      <c r="J57" s="6"/>
    </row>
    <row r="58" spans="1:41" s="1" customFormat="1" ht="21.6" customHeight="1">
      <c r="A58" s="61"/>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row>
    <row r="59" spans="1:41" s="1" customFormat="1" ht="21.6" customHeight="1">
      <c r="A59" s="118" t="s">
        <v>342</v>
      </c>
      <c r="B59" s="119"/>
      <c r="C59" s="119"/>
      <c r="D59" s="119"/>
      <c r="E59" s="119"/>
      <c r="F59" s="119"/>
      <c r="G59" s="119"/>
      <c r="H59" s="119"/>
      <c r="I59" s="119"/>
      <c r="J59" s="119" t="s">
        <v>136</v>
      </c>
    </row>
    <row r="60" spans="1:41" s="1" customFormat="1" ht="21.6" customHeight="1">
      <c r="A60" s="61"/>
      <c r="B60" s="6"/>
      <c r="C60" s="6"/>
      <c r="D60" s="6"/>
      <c r="E60" s="6"/>
      <c r="F60" s="6"/>
      <c r="G60" s="6"/>
      <c r="H60" s="6"/>
      <c r="I60" s="6"/>
      <c r="J60" s="6"/>
    </row>
    <row r="61" spans="1:41" s="1" customFormat="1" ht="21.6" customHeight="1">
      <c r="A61" s="61"/>
      <c r="B61" s="6"/>
      <c r="C61" s="6"/>
      <c r="D61" s="6"/>
      <c r="E61" s="6"/>
      <c r="F61" s="6"/>
      <c r="G61" s="6"/>
      <c r="H61" s="6"/>
      <c r="I61" s="6"/>
      <c r="J61" s="6"/>
    </row>
    <row r="62" spans="1:41" s="1" customFormat="1" ht="21.6" customHeight="1">
      <c r="A62" s="61" t="s">
        <v>187</v>
      </c>
      <c r="B62" s="6"/>
      <c r="C62" s="6"/>
      <c r="D62" s="6"/>
      <c r="E62" s="6"/>
      <c r="F62" s="6"/>
      <c r="G62" s="6"/>
      <c r="H62" s="6"/>
      <c r="I62" s="6"/>
      <c r="J62" s="6" t="s">
        <v>7</v>
      </c>
    </row>
    <row r="63" spans="1:41" s="1" customFormat="1" ht="21.6" customHeight="1">
      <c r="A63" s="6" t="s">
        <v>5</v>
      </c>
      <c r="B63" s="6"/>
      <c r="C63" s="6"/>
      <c r="D63" s="6"/>
      <c r="E63" s="6"/>
      <c r="F63" s="6"/>
      <c r="G63" s="6"/>
      <c r="H63" s="6"/>
      <c r="I63" s="6"/>
      <c r="J63" s="6"/>
    </row>
    <row r="64" spans="1:41" s="1" customFormat="1" ht="21.6" customHeight="1">
      <c r="A64" s="5" t="s">
        <v>188</v>
      </c>
      <c r="B64" s="5"/>
      <c r="C64" s="5"/>
      <c r="D64" s="5"/>
      <c r="E64" s="5"/>
      <c r="F64" s="5"/>
      <c r="G64" s="5"/>
      <c r="H64" s="5"/>
      <c r="I64" s="5"/>
      <c r="J64" s="5" t="s">
        <v>7</v>
      </c>
    </row>
    <row r="65" spans="1:10" s="1" customFormat="1" ht="21.6" customHeight="1">
      <c r="A65" s="5" t="s">
        <v>189</v>
      </c>
      <c r="B65" s="5"/>
      <c r="C65" s="5"/>
      <c r="D65" s="5"/>
      <c r="E65" s="5"/>
      <c r="F65" s="5"/>
      <c r="G65" s="5"/>
      <c r="H65" s="5"/>
      <c r="I65" s="5"/>
      <c r="J65" s="5" t="s">
        <v>8</v>
      </c>
    </row>
    <row r="66" spans="1:10" s="1" customFormat="1" ht="21.6" customHeight="1">
      <c r="A66" s="5"/>
      <c r="B66" s="5" t="s">
        <v>190</v>
      </c>
      <c r="C66" s="5"/>
      <c r="D66" s="5"/>
      <c r="E66" s="5"/>
      <c r="F66" s="5"/>
      <c r="G66" s="5"/>
      <c r="H66" s="5"/>
      <c r="I66" s="5"/>
      <c r="J66" s="5" t="s">
        <v>8</v>
      </c>
    </row>
    <row r="67" spans="1:10" s="1" customFormat="1" ht="21.6" customHeight="1">
      <c r="A67" s="5"/>
      <c r="B67" s="5" t="s">
        <v>191</v>
      </c>
      <c r="C67" s="5"/>
      <c r="D67" s="5"/>
      <c r="E67" s="5"/>
      <c r="F67" s="5"/>
      <c r="G67" s="5"/>
      <c r="H67" s="5"/>
      <c r="I67" s="5"/>
      <c r="J67" s="5" t="s">
        <v>9</v>
      </c>
    </row>
    <row r="68" spans="1:10" s="1" customFormat="1" ht="21.6" customHeight="1">
      <c r="A68" s="5"/>
      <c r="B68" s="5"/>
      <c r="C68" s="5"/>
      <c r="D68" s="5"/>
      <c r="E68" s="5"/>
      <c r="F68" s="5"/>
      <c r="G68" s="5"/>
      <c r="H68" s="5"/>
      <c r="I68" s="5"/>
      <c r="J68" s="5"/>
    </row>
    <row r="69" spans="1:10" s="1" customFormat="1" ht="21.6" customHeight="1">
      <c r="A69" s="5"/>
      <c r="B69" s="5"/>
      <c r="C69" s="5"/>
      <c r="D69" s="5"/>
      <c r="E69" s="5"/>
      <c r="F69" s="5"/>
      <c r="G69" s="5"/>
      <c r="H69" s="5"/>
      <c r="I69" s="5"/>
      <c r="J69" s="5"/>
    </row>
    <row r="70" spans="1:10" s="1" customFormat="1" ht="21.6" customHeight="1">
      <c r="A70" s="61" t="s">
        <v>338</v>
      </c>
      <c r="J70" s="6"/>
    </row>
    <row r="71" spans="1:10" s="1" customFormat="1" ht="21.6" customHeight="1">
      <c r="A71" s="61" t="s">
        <v>336</v>
      </c>
      <c r="J71" s="1" t="s">
        <v>337</v>
      </c>
    </row>
    <row r="72" spans="1:10" s="1" customFormat="1" ht="21.6" customHeight="1"/>
    <row r="73" spans="1:10" s="1" customFormat="1" ht="21.6" customHeight="1">
      <c r="A73" s="61" t="s">
        <v>339</v>
      </c>
      <c r="J73" s="1" t="s">
        <v>340</v>
      </c>
    </row>
    <row r="74" spans="1:10" s="1" customFormat="1" ht="21.6" customHeight="1">
      <c r="A74" s="61"/>
    </row>
    <row r="75" spans="1:10" s="1" customFormat="1" ht="21.6" customHeight="1">
      <c r="A75" s="61"/>
    </row>
    <row r="76" spans="1:10" s="1" customFormat="1" ht="21.6" customHeight="1"/>
    <row r="77" spans="1:10" s="1" customFormat="1" ht="21.6" customHeight="1"/>
    <row r="78" spans="1:10" s="1" customFormat="1" ht="21.6" customHeight="1"/>
    <row r="79" spans="1:10" s="1" customFormat="1" ht="21.6" customHeight="1"/>
    <row r="80" spans="1:10" s="1" customFormat="1" ht="21.6" customHeight="1"/>
    <row r="81" s="1" customFormat="1" ht="21.6" customHeight="1"/>
    <row r="82" s="1" customFormat="1" ht="21.6" customHeight="1"/>
    <row r="83" s="1" customFormat="1" ht="21.6" customHeight="1"/>
    <row r="84" s="1" customFormat="1" ht="21.6" customHeight="1"/>
    <row r="85" s="1" customFormat="1" ht="21.6" customHeight="1"/>
    <row r="86" s="1" customFormat="1" ht="21.6" customHeight="1"/>
  </sheetData>
  <mergeCells count="6">
    <mergeCell ref="D44:G44"/>
    <mergeCell ref="A42:J42"/>
    <mergeCell ref="A12:J12"/>
    <mergeCell ref="A16:J16"/>
    <mergeCell ref="A20:J20"/>
    <mergeCell ref="A40:J40"/>
  </mergeCells>
  <phoneticPr fontId="2"/>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2"/>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sheetPr>
    <tabColor rgb="FFFFFF00"/>
  </sheetPr>
  <dimension ref="A1:AV102"/>
  <sheetViews>
    <sheetView zoomScaleNormal="100" workbookViewId="0">
      <selection activeCell="B2" sqref="B2"/>
    </sheetView>
  </sheetViews>
  <sheetFormatPr defaultRowHeight="12.75"/>
  <cols>
    <col min="1" max="11" width="8.7109375" customWidth="1"/>
    <col min="48" max="48" width="9.7109375" bestFit="1" customWidth="1"/>
  </cols>
  <sheetData>
    <row r="1" spans="1:10" s="4" customFormat="1" ht="17.45" customHeight="1">
      <c r="A1" s="5" t="s">
        <v>10</v>
      </c>
    </row>
    <row r="2" spans="1:10" s="4" customFormat="1" ht="17.45" customHeight="1"/>
    <row r="3" spans="1:10" s="4" customFormat="1" ht="17.45" customHeight="1">
      <c r="A3" s="171" t="s">
        <v>183</v>
      </c>
      <c r="B3" s="171"/>
      <c r="C3" s="171"/>
      <c r="D3" s="171"/>
      <c r="E3" s="171"/>
      <c r="F3" s="171"/>
      <c r="G3" s="171"/>
      <c r="H3" s="171"/>
      <c r="I3" s="171"/>
      <c r="J3" s="171"/>
    </row>
    <row r="4" spans="1:10" s="4" customFormat="1" ht="17.45" customHeight="1">
      <c r="A4" s="171"/>
      <c r="B4" s="171"/>
      <c r="C4" s="171"/>
      <c r="D4" s="171"/>
      <c r="E4" s="171"/>
      <c r="F4" s="171"/>
      <c r="G4" s="171"/>
      <c r="H4" s="171"/>
      <c r="I4" s="171"/>
      <c r="J4" s="171"/>
    </row>
    <row r="5" spans="1:10" s="4" customFormat="1" ht="17.45" customHeight="1">
      <c r="A5" s="171"/>
      <c r="B5" s="171"/>
      <c r="C5" s="171"/>
      <c r="D5" s="171"/>
      <c r="E5" s="171"/>
      <c r="F5" s="171"/>
      <c r="G5" s="171"/>
      <c r="H5" s="171"/>
      <c r="I5" s="171"/>
      <c r="J5" s="171"/>
    </row>
    <row r="6" spans="1:10" s="4" customFormat="1" ht="17.45" customHeight="1">
      <c r="A6" s="62"/>
      <c r="B6" s="62"/>
      <c r="C6" s="62"/>
      <c r="D6" s="62"/>
      <c r="E6" s="62"/>
      <c r="F6" s="62"/>
      <c r="G6" s="62"/>
      <c r="H6" s="62"/>
      <c r="I6" s="62"/>
      <c r="J6" s="62"/>
    </row>
    <row r="7" spans="1:10" s="4" customFormat="1" ht="17.45" customHeight="1"/>
    <row r="8" spans="1:10" s="4" customFormat="1" ht="17.45" customHeight="1">
      <c r="A8" s="5" t="s">
        <v>11</v>
      </c>
    </row>
    <row r="9" spans="1:10" s="4" customFormat="1" ht="17.45" customHeight="1">
      <c r="A9" s="171" t="s">
        <v>184</v>
      </c>
      <c r="B9" s="171"/>
      <c r="C9" s="171"/>
      <c r="D9" s="171"/>
      <c r="E9" s="171"/>
      <c r="F9" s="171"/>
      <c r="G9" s="171"/>
      <c r="H9" s="171"/>
      <c r="I9" s="171"/>
      <c r="J9" s="171"/>
    </row>
    <row r="10" spans="1:10" s="4" customFormat="1" ht="17.45" customHeight="1">
      <c r="A10" s="171"/>
      <c r="B10" s="171"/>
      <c r="C10" s="171"/>
      <c r="D10" s="171"/>
      <c r="E10" s="171"/>
      <c r="F10" s="171"/>
      <c r="G10" s="171"/>
      <c r="H10" s="171"/>
      <c r="I10" s="171"/>
      <c r="J10" s="171"/>
    </row>
    <row r="11" spans="1:10" s="4" customFormat="1" ht="17.45" customHeight="1"/>
    <row r="12" spans="1:10" s="4" customFormat="1" ht="17.45" customHeight="1"/>
    <row r="13" spans="1:10" s="4" customFormat="1" ht="17.45" customHeight="1">
      <c r="A13" s="5" t="s">
        <v>12</v>
      </c>
    </row>
    <row r="14" spans="1:10" s="4" customFormat="1" ht="17.45" customHeight="1">
      <c r="A14" s="171" t="s">
        <v>341</v>
      </c>
      <c r="B14" s="171"/>
      <c r="C14" s="171"/>
      <c r="D14" s="171"/>
      <c r="E14" s="171"/>
      <c r="F14" s="171"/>
      <c r="G14" s="171"/>
      <c r="H14" s="171"/>
      <c r="I14" s="171"/>
      <c r="J14" s="171"/>
    </row>
    <row r="15" spans="1:10" s="4" customFormat="1" ht="17.45" customHeight="1">
      <c r="A15" s="171"/>
      <c r="B15" s="171"/>
      <c r="C15" s="171"/>
      <c r="D15" s="171"/>
      <c r="E15" s="171"/>
      <c r="F15" s="171"/>
      <c r="G15" s="171"/>
      <c r="H15" s="171"/>
      <c r="I15" s="171"/>
      <c r="J15" s="171"/>
    </row>
    <row r="16" spans="1:10" s="4" customFormat="1" ht="17.45" customHeight="1">
      <c r="A16" s="171"/>
      <c r="B16" s="171"/>
      <c r="C16" s="171"/>
      <c r="D16" s="171"/>
      <c r="E16" s="171"/>
      <c r="F16" s="171"/>
      <c r="G16" s="171"/>
      <c r="H16" s="171"/>
      <c r="I16" s="171"/>
      <c r="J16" s="171"/>
    </row>
    <row r="17" spans="1:10" s="4" customFormat="1" ht="17.45" customHeight="1"/>
    <row r="18" spans="1:10" s="4" customFormat="1" ht="17.45" customHeight="1"/>
    <row r="19" spans="1:10" s="4" customFormat="1" ht="17.45" customHeight="1">
      <c r="A19" s="5" t="s">
        <v>293</v>
      </c>
    </row>
    <row r="20" spans="1:10" s="4" customFormat="1" ht="17.45" customHeight="1">
      <c r="A20" s="171" t="s">
        <v>185</v>
      </c>
      <c r="B20" s="171"/>
      <c r="C20" s="171"/>
      <c r="D20" s="171"/>
      <c r="E20" s="171"/>
      <c r="F20" s="171"/>
      <c r="G20" s="171"/>
      <c r="H20" s="171"/>
      <c r="I20" s="171"/>
      <c r="J20" s="171"/>
    </row>
    <row r="21" spans="1:10" s="4" customFormat="1" ht="17.45" customHeight="1">
      <c r="A21" s="171"/>
      <c r="B21" s="171"/>
      <c r="C21" s="171"/>
      <c r="D21" s="171"/>
      <c r="E21" s="171"/>
      <c r="F21" s="171"/>
      <c r="G21" s="171"/>
      <c r="H21" s="171"/>
      <c r="I21" s="171"/>
      <c r="J21" s="171"/>
    </row>
    <row r="22" spans="1:10" s="4" customFormat="1" ht="17.45" customHeight="1">
      <c r="A22" s="171"/>
      <c r="B22" s="171"/>
      <c r="C22" s="171"/>
      <c r="D22" s="171"/>
      <c r="E22" s="171"/>
      <c r="F22" s="171"/>
      <c r="G22" s="171"/>
      <c r="H22" s="171"/>
      <c r="I22" s="171"/>
      <c r="J22" s="171"/>
    </row>
    <row r="23" spans="1:10" s="4" customFormat="1" ht="17.45" customHeight="1">
      <c r="A23" s="171"/>
      <c r="B23" s="171"/>
      <c r="C23" s="171"/>
      <c r="D23" s="171"/>
      <c r="E23" s="171"/>
      <c r="F23" s="171"/>
      <c r="G23" s="171"/>
      <c r="H23" s="171"/>
      <c r="I23" s="171"/>
      <c r="J23" s="171"/>
    </row>
    <row r="24" spans="1:10" s="4" customFormat="1" ht="17.45" customHeight="1">
      <c r="A24" s="171"/>
      <c r="B24" s="171"/>
      <c r="C24" s="171"/>
      <c r="D24" s="171"/>
      <c r="E24" s="171"/>
      <c r="F24" s="171"/>
      <c r="G24" s="171"/>
      <c r="H24" s="171"/>
      <c r="I24" s="171"/>
      <c r="J24" s="171"/>
    </row>
    <row r="25" spans="1:10" s="4" customFormat="1" ht="17.45" customHeight="1"/>
    <row r="26" spans="1:10" s="4" customFormat="1" ht="17.45" customHeight="1"/>
    <row r="27" spans="1:10" s="4" customFormat="1" ht="17.45" customHeight="1">
      <c r="A27" s="5" t="s">
        <v>294</v>
      </c>
    </row>
    <row r="28" spans="1:10" s="4" customFormat="1" ht="17.45" customHeight="1">
      <c r="A28" s="171" t="s">
        <v>295</v>
      </c>
      <c r="B28" s="171"/>
      <c r="C28" s="171"/>
      <c r="D28" s="171"/>
      <c r="E28" s="171"/>
      <c r="F28" s="171"/>
      <c r="G28" s="171"/>
      <c r="H28" s="171"/>
      <c r="I28" s="171"/>
      <c r="J28" s="171"/>
    </row>
    <row r="29" spans="1:10" s="4" customFormat="1" ht="17.45" customHeight="1">
      <c r="A29" s="171"/>
      <c r="B29" s="171"/>
      <c r="C29" s="171"/>
      <c r="D29" s="171"/>
      <c r="E29" s="171"/>
      <c r="F29" s="171"/>
      <c r="G29" s="171"/>
      <c r="H29" s="171"/>
      <c r="I29" s="171"/>
      <c r="J29" s="171"/>
    </row>
    <row r="30" spans="1:10" s="4" customFormat="1" ht="17.45" customHeight="1"/>
    <row r="31" spans="1:10" s="4" customFormat="1" ht="17.45" customHeight="1"/>
    <row r="32" spans="1:10" s="4" customFormat="1" ht="17.45" customHeight="1"/>
    <row r="33" spans="1:48" s="4" customFormat="1" ht="17.45" customHeight="1">
      <c r="A33" s="6" t="s">
        <v>13</v>
      </c>
    </row>
    <row r="34" spans="1:48" s="4" customFormat="1" ht="17.45" customHeight="1"/>
    <row r="35" spans="1:48" s="4" customFormat="1" ht="17.45" customHeight="1">
      <c r="A35" s="171" t="s">
        <v>206</v>
      </c>
      <c r="B35" s="171"/>
      <c r="C35" s="171"/>
      <c r="D35" s="171"/>
      <c r="E35" s="171"/>
      <c r="F35" s="171"/>
      <c r="G35" s="171"/>
      <c r="H35" s="171"/>
      <c r="I35" s="171"/>
      <c r="J35" s="171"/>
    </row>
    <row r="36" spans="1:48" s="4" customFormat="1" ht="17.45" customHeight="1">
      <c r="A36" s="171"/>
      <c r="B36" s="171"/>
      <c r="C36" s="171"/>
      <c r="D36" s="171"/>
      <c r="E36" s="171"/>
      <c r="F36" s="171"/>
      <c r="G36" s="171"/>
      <c r="H36" s="171"/>
      <c r="I36" s="171"/>
      <c r="J36" s="171"/>
    </row>
    <row r="37" spans="1:48" s="4" customFormat="1" ht="17.45" customHeight="1">
      <c r="A37" s="171"/>
      <c r="B37" s="171"/>
      <c r="C37" s="171"/>
      <c r="D37" s="171"/>
      <c r="E37" s="171"/>
      <c r="F37" s="171"/>
      <c r="G37" s="171"/>
      <c r="H37" s="171"/>
      <c r="I37" s="171"/>
      <c r="J37" s="171"/>
    </row>
    <row r="38" spans="1:48" s="4" customFormat="1" ht="17.45" customHeight="1">
      <c r="B38" s="4" t="s">
        <v>177</v>
      </c>
    </row>
    <row r="39" spans="1:48" s="4" customFormat="1" ht="17.45" customHeight="1">
      <c r="B39" s="4" t="s">
        <v>15</v>
      </c>
    </row>
    <row r="40" spans="1:48" s="4" customFormat="1" ht="17.45" customHeight="1">
      <c r="B40" s="4" t="s">
        <v>14</v>
      </c>
    </row>
    <row r="41" spans="1:48" s="4" customFormat="1" ht="17.45" customHeight="1">
      <c r="B41" s="4" t="s">
        <v>178</v>
      </c>
    </row>
    <row r="42" spans="1:48" s="4" customFormat="1" ht="17.45" customHeight="1"/>
    <row r="43" spans="1:48" s="4" customFormat="1" ht="17.45" customHeight="1"/>
    <row r="44" spans="1:48" s="4" customFormat="1" ht="17.45" customHeight="1">
      <c r="A44" s="172" t="s">
        <v>98</v>
      </c>
      <c r="B44" s="172"/>
      <c r="C44" s="172"/>
      <c r="D44" s="172"/>
      <c r="E44" s="172"/>
      <c r="F44" s="172"/>
      <c r="G44" s="172"/>
      <c r="H44" s="172"/>
      <c r="I44" s="172"/>
      <c r="J44" s="172"/>
    </row>
    <row r="45" spans="1:48" ht="17.45" customHeight="1"/>
    <row r="46" spans="1:48" ht="17.45" customHeight="1">
      <c r="AV46" s="17">
        <f>AV43*AT55</f>
        <v>0</v>
      </c>
    </row>
    <row r="47" spans="1:48" ht="17.45" customHeight="1"/>
    <row r="48" spans="1:48" ht="17.45" customHeight="1"/>
    <row r="49" spans="1:41" ht="17.45" customHeight="1"/>
    <row r="50" spans="1:41" ht="17.45" customHeight="1"/>
    <row r="51" spans="1:41" ht="17.45" customHeight="1"/>
    <row r="52" spans="1:41" ht="17.45" customHeight="1"/>
    <row r="53" spans="1:41" ht="17.45" customHeight="1"/>
    <row r="54" spans="1:41" ht="17.45" customHeight="1"/>
    <row r="55" spans="1:41" ht="17.45" customHeight="1"/>
    <row r="56" spans="1:41" ht="17.45" customHeight="1"/>
    <row r="57" spans="1:41" ht="17.45" customHeight="1">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row>
    <row r="58" spans="1:41" ht="17.45" customHeight="1"/>
    <row r="102" spans="48:48">
      <c r="AV102" s="17">
        <f>AV99*AT111</f>
        <v>0</v>
      </c>
    </row>
  </sheetData>
  <mergeCells count="7">
    <mergeCell ref="A3:J5"/>
    <mergeCell ref="A35:J37"/>
    <mergeCell ref="A44:J44"/>
    <mergeCell ref="A9:J10"/>
    <mergeCell ref="A14:J16"/>
    <mergeCell ref="A20:J24"/>
    <mergeCell ref="A28:J29"/>
  </mergeCells>
  <phoneticPr fontId="2"/>
  <printOptions horizontalCentered="1"/>
  <pageMargins left="0.78740157480314965" right="0.78740157480314965" top="0.98425196850393704" bottom="0.59055118110236227"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sheetPr>
    <tabColor rgb="FFFFFF00"/>
  </sheetPr>
  <dimension ref="A1:AV102"/>
  <sheetViews>
    <sheetView showGridLines="0" zoomScaleNormal="100" workbookViewId="0">
      <selection activeCell="B2" sqref="B2"/>
    </sheetView>
  </sheetViews>
  <sheetFormatPr defaultColWidth="8.85546875" defaultRowHeight="13.5"/>
  <cols>
    <col min="1" max="1" width="4" style="4" customWidth="1"/>
    <col min="2" max="2" width="27.140625" style="4" customWidth="1"/>
    <col min="3" max="3" width="8.85546875" style="4"/>
    <col min="4" max="7" width="3.7109375" style="10" customWidth="1"/>
    <col min="8" max="8" width="21.42578125" style="4" customWidth="1"/>
    <col min="9" max="47" width="8.85546875" style="4"/>
    <col min="48" max="48" width="9.7109375" style="4" bestFit="1" customWidth="1"/>
    <col min="49" max="16384" width="8.85546875" style="4"/>
  </cols>
  <sheetData>
    <row r="1" spans="1:9" ht="21.6" customHeight="1">
      <c r="A1" s="175" t="s">
        <v>3</v>
      </c>
      <c r="B1" s="175"/>
      <c r="C1" s="175"/>
      <c r="D1" s="175"/>
      <c r="E1" s="175"/>
      <c r="F1" s="175"/>
      <c r="G1" s="175"/>
      <c r="H1" s="175"/>
      <c r="I1" s="175"/>
    </row>
    <row r="2" spans="1:9" ht="17.45" customHeight="1">
      <c r="A2" s="177" t="s">
        <v>104</v>
      </c>
      <c r="B2" s="176" t="s">
        <v>103</v>
      </c>
      <c r="C2" s="176" t="s">
        <v>105</v>
      </c>
      <c r="D2" s="176" t="s">
        <v>106</v>
      </c>
      <c r="E2" s="176"/>
      <c r="F2" s="176"/>
      <c r="G2" s="176"/>
      <c r="H2" s="176"/>
      <c r="I2" s="173" t="s">
        <v>109</v>
      </c>
    </row>
    <row r="3" spans="1:9" ht="17.45" customHeight="1">
      <c r="A3" s="178"/>
      <c r="B3" s="179"/>
      <c r="C3" s="179"/>
      <c r="D3" s="51" t="s">
        <v>111</v>
      </c>
      <c r="E3" s="51" t="s">
        <v>107</v>
      </c>
      <c r="F3" s="51" t="s">
        <v>112</v>
      </c>
      <c r="G3" s="51" t="s">
        <v>108</v>
      </c>
      <c r="H3" s="52"/>
      <c r="I3" s="174"/>
    </row>
    <row r="4" spans="1:9" ht="17.45" customHeight="1">
      <c r="A4" s="53" t="s">
        <v>114</v>
      </c>
      <c r="B4" s="54" t="s">
        <v>110</v>
      </c>
      <c r="C4" s="54"/>
      <c r="D4" s="55">
        <v>1</v>
      </c>
      <c r="E4" s="55">
        <v>3</v>
      </c>
      <c r="F4" s="55">
        <v>5</v>
      </c>
      <c r="G4" s="55">
        <v>6</v>
      </c>
      <c r="H4" s="54" t="s">
        <v>113</v>
      </c>
      <c r="I4" s="56"/>
    </row>
    <row r="5" spans="1:9" ht="17.45" customHeight="1"/>
    <row r="6" spans="1:9" ht="17.45" customHeight="1"/>
    <row r="7" spans="1:9" ht="17.45" customHeight="1"/>
    <row r="8" spans="1:9" ht="17.45" customHeight="1"/>
    <row r="9" spans="1:9" ht="17.45" customHeight="1"/>
    <row r="10" spans="1:9" ht="17.45" customHeight="1"/>
    <row r="11" spans="1:9" ht="17.45" customHeight="1"/>
    <row r="12" spans="1:9" ht="17.45" customHeight="1"/>
    <row r="13" spans="1:9" ht="17.45" customHeight="1"/>
    <row r="14" spans="1:9" ht="17.45" customHeight="1"/>
    <row r="15" spans="1:9" ht="17.45" customHeight="1"/>
    <row r="46" spans="48:48">
      <c r="AV46" s="17">
        <f>AV43*AT55</f>
        <v>0</v>
      </c>
    </row>
    <row r="49" spans="1:41">
      <c r="A49" s="172" t="s">
        <v>136</v>
      </c>
      <c r="B49" s="172"/>
      <c r="C49" s="172"/>
      <c r="D49" s="172"/>
      <c r="E49" s="172"/>
      <c r="F49" s="172"/>
      <c r="G49" s="172"/>
      <c r="H49" s="172"/>
      <c r="I49" s="172"/>
    </row>
    <row r="58" spans="1:41">
      <c r="A58" s="5"/>
      <c r="B58" s="5"/>
      <c r="C58" s="5"/>
      <c r="D58" s="57"/>
      <c r="E58" s="57"/>
      <c r="F58" s="57"/>
      <c r="G58" s="57"/>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row>
    <row r="102" spans="48:48">
      <c r="AV102" s="17">
        <f>AV99*AT111</f>
        <v>0</v>
      </c>
    </row>
  </sheetData>
  <mergeCells count="7">
    <mergeCell ref="A49:I49"/>
    <mergeCell ref="I2:I3"/>
    <mergeCell ref="A1:I1"/>
    <mergeCell ref="D2:H2"/>
    <mergeCell ref="A2:A3"/>
    <mergeCell ref="B2:B3"/>
    <mergeCell ref="C2:C3"/>
  </mergeCells>
  <phoneticPr fontId="2"/>
  <printOptions horizontalCentered="1"/>
  <pageMargins left="0.78740157480314965" right="0.78740157480314965" top="0.98425196850393704" bottom="0.59055118110236227" header="0.51181102362204722" footer="0.51181102362204722"/>
  <pageSetup paperSize="9" orientation="portrait" horizontalDpi="300" verticalDpi="300" r:id="rId1"/>
  <headerFooter alignWithMargins="0"/>
  <ignoredErrors>
    <ignoredError sqref="A4" numberStoredAsText="1"/>
  </ignoredErrors>
</worksheet>
</file>

<file path=xl/worksheets/sheet4.xml><?xml version="1.0" encoding="utf-8"?>
<worksheet xmlns="http://schemas.openxmlformats.org/spreadsheetml/2006/main" xmlns:r="http://schemas.openxmlformats.org/officeDocument/2006/relationships">
  <sheetPr>
    <tabColor rgb="FFFFC000"/>
    <pageSetUpPr fitToPage="1"/>
  </sheetPr>
  <dimension ref="A1:AW116"/>
  <sheetViews>
    <sheetView showGridLines="0" zoomScaleNormal="100" workbookViewId="0">
      <pane xSplit="8" ySplit="7" topLeftCell="I8" activePane="bottomRight" state="frozen"/>
      <selection activeCell="B2" sqref="B2"/>
      <selection pane="topRight" activeCell="B2" sqref="B2"/>
      <selection pane="bottomLeft" activeCell="B2" sqref="B2"/>
      <selection pane="bottomRight" activeCell="B2" sqref="B2"/>
    </sheetView>
  </sheetViews>
  <sheetFormatPr defaultColWidth="8.85546875" defaultRowHeight="12"/>
  <cols>
    <col min="1" max="1" width="8" style="47" customWidth="1"/>
    <col min="2" max="2" width="4.7109375" style="47" customWidth="1"/>
    <col min="3" max="3" width="1.85546875" style="47" customWidth="1"/>
    <col min="4" max="5" width="4.7109375" style="47" customWidth="1"/>
    <col min="6" max="6" width="5" style="48" customWidth="1"/>
    <col min="7" max="7" width="7" style="47" customWidth="1"/>
    <col min="8" max="8" width="6.85546875" style="49" customWidth="1"/>
    <col min="9" max="12" width="4.5703125" style="48" customWidth="1"/>
    <col min="13" max="17" width="3.28515625" style="48" customWidth="1"/>
    <col min="18" max="27" width="4.5703125" style="48" customWidth="1"/>
    <col min="28" max="30" width="10.7109375" style="48" customWidth="1"/>
    <col min="31" max="34" width="5.7109375" style="48" customWidth="1"/>
    <col min="35" max="38" width="10.7109375" style="48" customWidth="1"/>
    <col min="39" max="42" width="11.28515625" style="48" customWidth="1"/>
    <col min="43" max="43" width="10.7109375" style="48" customWidth="1"/>
    <col min="44" max="47" width="4.28515625" style="48" customWidth="1"/>
    <col min="48" max="48" width="8.85546875" style="48"/>
    <col min="49" max="49" width="9.7109375" style="48" bestFit="1" customWidth="1"/>
    <col min="50" max="16384" width="8.85546875" style="48"/>
  </cols>
  <sheetData>
    <row r="1" spans="1:43" s="2" customFormat="1" ht="20.100000000000001" customHeight="1">
      <c r="A1" s="63" t="s">
        <v>192</v>
      </c>
      <c r="B1" s="89"/>
      <c r="C1" s="89"/>
      <c r="D1" s="89"/>
      <c r="E1" s="89"/>
      <c r="G1" s="89"/>
      <c r="H1" s="26"/>
    </row>
    <row r="2" spans="1:43" s="2" customFormat="1" ht="20.100000000000001" customHeight="1" thickBot="1">
      <c r="A2" s="91" t="s">
        <v>139</v>
      </c>
      <c r="B2" s="89"/>
      <c r="C2" s="89"/>
      <c r="D2" s="89"/>
      <c r="E2" s="89"/>
      <c r="G2" s="89"/>
      <c r="H2" s="26"/>
    </row>
    <row r="3" spans="1:43" s="27" customFormat="1" ht="20.100000000000001" customHeight="1">
      <c r="A3" s="287" t="s">
        <v>116</v>
      </c>
      <c r="B3" s="288"/>
      <c r="C3" s="288"/>
      <c r="D3" s="288"/>
      <c r="E3" s="288"/>
      <c r="F3" s="288"/>
      <c r="G3" s="289"/>
      <c r="H3" s="290" t="s">
        <v>117</v>
      </c>
      <c r="I3" s="294" t="s">
        <v>296</v>
      </c>
      <c r="J3" s="295"/>
      <c r="K3" s="295"/>
      <c r="L3" s="295"/>
      <c r="M3" s="295"/>
      <c r="N3" s="295"/>
      <c r="O3" s="295"/>
      <c r="P3" s="295"/>
      <c r="Q3" s="295"/>
      <c r="R3" s="295"/>
      <c r="S3" s="295"/>
      <c r="T3" s="295"/>
      <c r="U3" s="295"/>
      <c r="V3" s="295"/>
      <c r="W3" s="295"/>
      <c r="X3" s="295"/>
      <c r="Y3" s="295"/>
      <c r="Z3" s="295"/>
      <c r="AA3" s="296"/>
      <c r="AB3" s="297" t="s">
        <v>297</v>
      </c>
      <c r="AC3" s="298"/>
      <c r="AD3" s="298"/>
      <c r="AE3" s="298"/>
      <c r="AF3" s="298"/>
      <c r="AG3" s="298"/>
      <c r="AH3" s="298"/>
      <c r="AI3" s="298"/>
      <c r="AJ3" s="298"/>
      <c r="AK3" s="298"/>
      <c r="AL3" s="298"/>
      <c r="AM3" s="298"/>
      <c r="AN3" s="298"/>
      <c r="AO3" s="298"/>
      <c r="AP3" s="299"/>
      <c r="AQ3" s="300" t="s">
        <v>109</v>
      </c>
    </row>
    <row r="4" spans="1:43" s="28" customFormat="1" ht="9.9499999999999993" customHeight="1">
      <c r="A4" s="303" t="s">
        <v>165</v>
      </c>
      <c r="B4" s="306" t="s">
        <v>140</v>
      </c>
      <c r="C4" s="306"/>
      <c r="D4" s="306"/>
      <c r="E4" s="306"/>
      <c r="F4" s="307" t="s">
        <v>141</v>
      </c>
      <c r="G4" s="310" t="s">
        <v>142</v>
      </c>
      <c r="H4" s="291"/>
      <c r="I4" s="274" t="s">
        <v>166</v>
      </c>
      <c r="J4" s="272"/>
      <c r="K4" s="272"/>
      <c r="L4" s="277"/>
      <c r="M4" s="276" t="s">
        <v>167</v>
      </c>
      <c r="N4" s="272"/>
      <c r="O4" s="272"/>
      <c r="P4" s="272"/>
      <c r="Q4" s="277"/>
      <c r="R4" s="276" t="s">
        <v>168</v>
      </c>
      <c r="S4" s="272"/>
      <c r="T4" s="272"/>
      <c r="U4" s="272"/>
      <c r="V4" s="277"/>
      <c r="W4" s="276" t="s">
        <v>169</v>
      </c>
      <c r="X4" s="272"/>
      <c r="Y4" s="272"/>
      <c r="Z4" s="272"/>
      <c r="AA4" s="272"/>
      <c r="AB4" s="274" t="s">
        <v>166</v>
      </c>
      <c r="AC4" s="272"/>
      <c r="AD4" s="272"/>
      <c r="AE4" s="276" t="s">
        <v>167</v>
      </c>
      <c r="AF4" s="272"/>
      <c r="AG4" s="272"/>
      <c r="AH4" s="277"/>
      <c r="AI4" s="272" t="s">
        <v>168</v>
      </c>
      <c r="AJ4" s="272"/>
      <c r="AK4" s="272"/>
      <c r="AL4" s="272"/>
      <c r="AM4" s="276" t="s">
        <v>169</v>
      </c>
      <c r="AN4" s="272"/>
      <c r="AO4" s="272"/>
      <c r="AP4" s="280"/>
      <c r="AQ4" s="281"/>
    </row>
    <row r="5" spans="1:43" s="28" customFormat="1" ht="9.9499999999999993" customHeight="1">
      <c r="A5" s="304"/>
      <c r="B5" s="102" t="s">
        <v>170</v>
      </c>
      <c r="C5" s="104" t="s">
        <v>313</v>
      </c>
      <c r="D5" s="103" t="s">
        <v>171</v>
      </c>
      <c r="E5" s="90" t="s">
        <v>172</v>
      </c>
      <c r="F5" s="308"/>
      <c r="G5" s="311"/>
      <c r="H5" s="291"/>
      <c r="I5" s="313"/>
      <c r="J5" s="273"/>
      <c r="K5" s="273"/>
      <c r="L5" s="279"/>
      <c r="M5" s="282"/>
      <c r="N5" s="273"/>
      <c r="O5" s="273"/>
      <c r="P5" s="273"/>
      <c r="Q5" s="279"/>
      <c r="R5" s="282"/>
      <c r="S5" s="273"/>
      <c r="T5" s="273"/>
      <c r="U5" s="273"/>
      <c r="V5" s="279"/>
      <c r="W5" s="282"/>
      <c r="X5" s="273"/>
      <c r="Y5" s="273"/>
      <c r="Z5" s="273"/>
      <c r="AA5" s="273"/>
      <c r="AB5" s="275"/>
      <c r="AC5" s="273"/>
      <c r="AD5" s="273"/>
      <c r="AE5" s="278"/>
      <c r="AF5" s="273"/>
      <c r="AG5" s="273"/>
      <c r="AH5" s="279"/>
      <c r="AI5" s="273"/>
      <c r="AJ5" s="273"/>
      <c r="AK5" s="273"/>
      <c r="AL5" s="273"/>
      <c r="AM5" s="278"/>
      <c r="AN5" s="273"/>
      <c r="AO5" s="273"/>
      <c r="AP5" s="281"/>
      <c r="AQ5" s="281"/>
    </row>
    <row r="6" spans="1:43" s="28" customFormat="1" ht="9.9499999999999993" customHeight="1">
      <c r="A6" s="304"/>
      <c r="B6" s="316" t="s">
        <v>310</v>
      </c>
      <c r="C6" s="317"/>
      <c r="D6" s="317"/>
      <c r="E6" s="318"/>
      <c r="F6" s="308"/>
      <c r="G6" s="311"/>
      <c r="H6" s="292"/>
      <c r="I6" s="314"/>
      <c r="J6" s="262" t="s">
        <v>173</v>
      </c>
      <c r="K6" s="262" t="s">
        <v>143</v>
      </c>
      <c r="L6" s="322" t="s">
        <v>144</v>
      </c>
      <c r="M6" s="283"/>
      <c r="N6" s="262" t="s">
        <v>174</v>
      </c>
      <c r="O6" s="262" t="s">
        <v>145</v>
      </c>
      <c r="P6" s="262" t="s">
        <v>146</v>
      </c>
      <c r="Q6" s="322" t="s">
        <v>147</v>
      </c>
      <c r="R6" s="283"/>
      <c r="S6" s="262" t="s">
        <v>175</v>
      </c>
      <c r="T6" s="262" t="s">
        <v>148</v>
      </c>
      <c r="U6" s="262" t="s">
        <v>149</v>
      </c>
      <c r="V6" s="322" t="s">
        <v>150</v>
      </c>
      <c r="W6" s="283"/>
      <c r="X6" s="262" t="s">
        <v>176</v>
      </c>
      <c r="Y6" s="262" t="s">
        <v>122</v>
      </c>
      <c r="Z6" s="262" t="s">
        <v>151</v>
      </c>
      <c r="AA6" s="268" t="s">
        <v>152</v>
      </c>
      <c r="AB6" s="270" t="s">
        <v>153</v>
      </c>
      <c r="AC6" s="262" t="s">
        <v>143</v>
      </c>
      <c r="AD6" s="264" t="s">
        <v>144</v>
      </c>
      <c r="AE6" s="266" t="s">
        <v>154</v>
      </c>
      <c r="AF6" s="262" t="s">
        <v>145</v>
      </c>
      <c r="AG6" s="262" t="s">
        <v>146</v>
      </c>
      <c r="AH6" s="264" t="s">
        <v>147</v>
      </c>
      <c r="AI6" s="266" t="s">
        <v>155</v>
      </c>
      <c r="AJ6" s="262" t="s">
        <v>148</v>
      </c>
      <c r="AK6" s="262" t="s">
        <v>149</v>
      </c>
      <c r="AL6" s="264" t="s">
        <v>150</v>
      </c>
      <c r="AM6" s="266" t="s">
        <v>156</v>
      </c>
      <c r="AN6" s="262" t="s">
        <v>122</v>
      </c>
      <c r="AO6" s="262" t="s">
        <v>151</v>
      </c>
      <c r="AP6" s="285" t="s">
        <v>152</v>
      </c>
      <c r="AQ6" s="301"/>
    </row>
    <row r="7" spans="1:43" s="28" customFormat="1" ht="9.9499999999999993" customHeight="1">
      <c r="A7" s="305"/>
      <c r="B7" s="319"/>
      <c r="C7" s="320"/>
      <c r="D7" s="320"/>
      <c r="E7" s="321"/>
      <c r="F7" s="309"/>
      <c r="G7" s="312"/>
      <c r="H7" s="293"/>
      <c r="I7" s="315"/>
      <c r="J7" s="263"/>
      <c r="K7" s="263"/>
      <c r="L7" s="323"/>
      <c r="M7" s="284"/>
      <c r="N7" s="263"/>
      <c r="O7" s="263"/>
      <c r="P7" s="263"/>
      <c r="Q7" s="323"/>
      <c r="R7" s="284"/>
      <c r="S7" s="263"/>
      <c r="T7" s="263"/>
      <c r="U7" s="263"/>
      <c r="V7" s="323"/>
      <c r="W7" s="284"/>
      <c r="X7" s="263"/>
      <c r="Y7" s="263"/>
      <c r="Z7" s="263"/>
      <c r="AA7" s="269"/>
      <c r="AB7" s="271"/>
      <c r="AC7" s="263"/>
      <c r="AD7" s="265"/>
      <c r="AE7" s="267"/>
      <c r="AF7" s="263"/>
      <c r="AG7" s="263"/>
      <c r="AH7" s="265"/>
      <c r="AI7" s="267"/>
      <c r="AJ7" s="263"/>
      <c r="AK7" s="263"/>
      <c r="AL7" s="265"/>
      <c r="AM7" s="267"/>
      <c r="AN7" s="263"/>
      <c r="AO7" s="263"/>
      <c r="AP7" s="286"/>
      <c r="AQ7" s="302"/>
    </row>
    <row r="8" spans="1:43" s="99" customFormat="1" ht="25.5" customHeight="1">
      <c r="A8" s="222" t="s">
        <v>157</v>
      </c>
      <c r="B8" s="105" t="s">
        <v>305</v>
      </c>
      <c r="C8" s="100" t="s">
        <v>313</v>
      </c>
      <c r="D8" s="106" t="s">
        <v>306</v>
      </c>
      <c r="E8" s="107" t="s">
        <v>311</v>
      </c>
      <c r="F8" s="188">
        <v>6.23</v>
      </c>
      <c r="G8" s="225" t="s">
        <v>158</v>
      </c>
      <c r="H8" s="227">
        <v>70493</v>
      </c>
      <c r="I8" s="229">
        <v>4.04</v>
      </c>
      <c r="J8" s="188">
        <v>4.04</v>
      </c>
      <c r="K8" s="107"/>
      <c r="L8" s="108"/>
      <c r="M8" s="109"/>
      <c r="N8" s="107"/>
      <c r="O8" s="107"/>
      <c r="P8" s="107"/>
      <c r="Q8" s="108"/>
      <c r="R8" s="231">
        <v>47.77</v>
      </c>
      <c r="S8" s="188">
        <v>47.77</v>
      </c>
      <c r="T8" s="107"/>
      <c r="U8" s="107"/>
      <c r="V8" s="108"/>
      <c r="W8" s="231">
        <v>48.19</v>
      </c>
      <c r="X8" s="188">
        <v>37.29</v>
      </c>
      <c r="Y8" s="188">
        <v>9.2200000000000006</v>
      </c>
      <c r="Z8" s="188">
        <v>1.68</v>
      </c>
      <c r="AA8" s="110"/>
      <c r="AB8" s="196" t="s">
        <v>195</v>
      </c>
      <c r="AC8" s="107"/>
      <c r="AD8" s="111"/>
      <c r="AE8" s="112"/>
      <c r="AF8" s="107"/>
      <c r="AG8" s="107"/>
      <c r="AH8" s="111"/>
      <c r="AI8" s="214" t="s">
        <v>251</v>
      </c>
      <c r="AJ8" s="107"/>
      <c r="AK8" s="107"/>
      <c r="AL8" s="111"/>
      <c r="AM8" s="214" t="s">
        <v>159</v>
      </c>
      <c r="AN8" s="218" t="s">
        <v>160</v>
      </c>
      <c r="AO8" s="218" t="s">
        <v>161</v>
      </c>
      <c r="AP8" s="113"/>
      <c r="AQ8" s="113"/>
    </row>
    <row r="9" spans="1:43" s="27" customFormat="1" ht="25.5" customHeight="1">
      <c r="A9" s="224"/>
      <c r="B9" s="114" t="s">
        <v>307</v>
      </c>
      <c r="C9" s="101" t="s">
        <v>309</v>
      </c>
      <c r="D9" s="115" t="s">
        <v>308</v>
      </c>
      <c r="E9" s="116" t="s">
        <v>312</v>
      </c>
      <c r="F9" s="190"/>
      <c r="G9" s="221"/>
      <c r="H9" s="234"/>
      <c r="I9" s="236"/>
      <c r="J9" s="190"/>
      <c r="K9" s="29"/>
      <c r="L9" s="30"/>
      <c r="M9" s="31"/>
      <c r="N9" s="29"/>
      <c r="O9" s="29"/>
      <c r="P9" s="29"/>
      <c r="Q9" s="30"/>
      <c r="R9" s="211"/>
      <c r="S9" s="190"/>
      <c r="T9" s="29"/>
      <c r="U9" s="29"/>
      <c r="V9" s="30"/>
      <c r="W9" s="211"/>
      <c r="X9" s="190"/>
      <c r="Y9" s="190"/>
      <c r="Z9" s="190"/>
      <c r="AA9" s="32"/>
      <c r="AB9" s="213"/>
      <c r="AC9" s="33"/>
      <c r="AD9" s="34"/>
      <c r="AE9" s="35"/>
      <c r="AF9" s="33"/>
      <c r="AG9" s="33"/>
      <c r="AH9" s="34"/>
      <c r="AI9" s="199"/>
      <c r="AJ9" s="33"/>
      <c r="AK9" s="33"/>
      <c r="AL9" s="34"/>
      <c r="AM9" s="199"/>
      <c r="AN9" s="203"/>
      <c r="AO9" s="203"/>
      <c r="AP9" s="36"/>
      <c r="AQ9" s="37"/>
    </row>
    <row r="10" spans="1:43" s="27" customFormat="1" ht="25.5" customHeight="1">
      <c r="A10" s="222" t="s">
        <v>314</v>
      </c>
      <c r="B10" s="120">
        <v>3</v>
      </c>
      <c r="C10" s="121" t="s">
        <v>26</v>
      </c>
      <c r="D10" s="122">
        <v>2.5</v>
      </c>
      <c r="E10" s="123">
        <v>1</v>
      </c>
      <c r="F10" s="239">
        <v>15.64</v>
      </c>
      <c r="G10" s="245" t="s">
        <v>158</v>
      </c>
      <c r="H10" s="247">
        <v>157460</v>
      </c>
      <c r="I10" s="249">
        <v>3.37</v>
      </c>
      <c r="J10" s="239">
        <v>3.37</v>
      </c>
      <c r="K10" s="124"/>
      <c r="L10" s="125"/>
      <c r="M10" s="126"/>
      <c r="N10" s="124"/>
      <c r="O10" s="124"/>
      <c r="P10" s="124"/>
      <c r="Q10" s="125"/>
      <c r="R10" s="237">
        <v>53.66</v>
      </c>
      <c r="S10" s="239">
        <v>53.66</v>
      </c>
      <c r="T10" s="124"/>
      <c r="U10" s="124"/>
      <c r="V10" s="125"/>
      <c r="W10" s="237">
        <v>42.97</v>
      </c>
      <c r="X10" s="239">
        <v>31.1</v>
      </c>
      <c r="Y10" s="239">
        <v>10.36</v>
      </c>
      <c r="Z10" s="239">
        <v>1.51</v>
      </c>
      <c r="AA10" s="127"/>
      <c r="AB10" s="243" t="s">
        <v>195</v>
      </c>
      <c r="AC10" s="124"/>
      <c r="AD10" s="111"/>
      <c r="AE10" s="112"/>
      <c r="AF10" s="107"/>
      <c r="AG10" s="107"/>
      <c r="AH10" s="111"/>
      <c r="AI10" s="214" t="s">
        <v>251</v>
      </c>
      <c r="AJ10" s="107"/>
      <c r="AK10" s="107"/>
      <c r="AL10" s="111"/>
      <c r="AM10" s="214" t="s">
        <v>159</v>
      </c>
      <c r="AN10" s="218" t="s">
        <v>160</v>
      </c>
      <c r="AO10" s="218" t="s">
        <v>161</v>
      </c>
      <c r="AP10" s="113"/>
      <c r="AQ10" s="113"/>
    </row>
    <row r="11" spans="1:43" s="27" customFormat="1" ht="25.5" customHeight="1">
      <c r="A11" s="223"/>
      <c r="B11" s="128" t="s">
        <v>307</v>
      </c>
      <c r="C11" s="129" t="s">
        <v>309</v>
      </c>
      <c r="D11" s="130" t="s">
        <v>343</v>
      </c>
      <c r="E11" s="131" t="s">
        <v>323</v>
      </c>
      <c r="F11" s="240"/>
      <c r="G11" s="260"/>
      <c r="H11" s="248"/>
      <c r="I11" s="250"/>
      <c r="J11" s="240"/>
      <c r="K11" s="132"/>
      <c r="L11" s="133"/>
      <c r="M11" s="134"/>
      <c r="N11" s="132"/>
      <c r="O11" s="132"/>
      <c r="P11" s="132"/>
      <c r="Q11" s="133"/>
      <c r="R11" s="238"/>
      <c r="S11" s="240"/>
      <c r="T11" s="132"/>
      <c r="U11" s="132"/>
      <c r="V11" s="133"/>
      <c r="W11" s="238"/>
      <c r="X11" s="240"/>
      <c r="Y11" s="240"/>
      <c r="Z11" s="240"/>
      <c r="AA11" s="135"/>
      <c r="AB11" s="261"/>
      <c r="AC11" s="136"/>
      <c r="AD11" s="43"/>
      <c r="AE11" s="44"/>
      <c r="AF11" s="42"/>
      <c r="AG11" s="42"/>
      <c r="AH11" s="43"/>
      <c r="AI11" s="215"/>
      <c r="AJ11" s="42"/>
      <c r="AK11" s="42"/>
      <c r="AL11" s="43"/>
      <c r="AM11" s="215"/>
      <c r="AN11" s="219"/>
      <c r="AO11" s="219"/>
      <c r="AP11" s="45"/>
      <c r="AQ11" s="46"/>
    </row>
    <row r="12" spans="1:43" s="27" customFormat="1" ht="25.5" customHeight="1">
      <c r="A12" s="223"/>
      <c r="B12" s="137">
        <v>5</v>
      </c>
      <c r="C12" s="138" t="s">
        <v>26</v>
      </c>
      <c r="D12" s="139" t="s">
        <v>305</v>
      </c>
      <c r="E12" s="140">
        <v>1</v>
      </c>
      <c r="F12" s="254">
        <v>25.99</v>
      </c>
      <c r="G12" s="255" t="s">
        <v>158</v>
      </c>
      <c r="H12" s="256">
        <v>251860</v>
      </c>
      <c r="I12" s="257">
        <v>3.12</v>
      </c>
      <c r="J12" s="254">
        <v>3.12</v>
      </c>
      <c r="K12" s="141"/>
      <c r="L12" s="142"/>
      <c r="M12" s="143"/>
      <c r="N12" s="141"/>
      <c r="O12" s="141"/>
      <c r="P12" s="141"/>
      <c r="Q12" s="142"/>
      <c r="R12" s="258">
        <v>55.75</v>
      </c>
      <c r="S12" s="254">
        <v>55.75</v>
      </c>
      <c r="T12" s="141"/>
      <c r="U12" s="141"/>
      <c r="V12" s="142"/>
      <c r="W12" s="258">
        <v>41.13</v>
      </c>
      <c r="X12" s="254">
        <v>28.8</v>
      </c>
      <c r="Y12" s="254">
        <v>10.76</v>
      </c>
      <c r="Z12" s="254">
        <v>1.57</v>
      </c>
      <c r="AA12" s="144"/>
      <c r="AB12" s="259" t="s">
        <v>195</v>
      </c>
      <c r="AC12" s="141"/>
      <c r="AD12" s="96"/>
      <c r="AE12" s="97"/>
      <c r="AF12" s="92"/>
      <c r="AG12" s="92"/>
      <c r="AH12" s="96"/>
      <c r="AI12" s="198" t="s">
        <v>251</v>
      </c>
      <c r="AJ12" s="92"/>
      <c r="AK12" s="92"/>
      <c r="AL12" s="96"/>
      <c r="AM12" s="198" t="s">
        <v>159</v>
      </c>
      <c r="AN12" s="202" t="s">
        <v>160</v>
      </c>
      <c r="AO12" s="202" t="s">
        <v>161</v>
      </c>
      <c r="AP12" s="98"/>
      <c r="AQ12" s="98"/>
    </row>
    <row r="13" spans="1:43" s="27" customFormat="1" ht="25.5" customHeight="1">
      <c r="A13" s="224"/>
      <c r="B13" s="145" t="s">
        <v>344</v>
      </c>
      <c r="C13" s="146" t="s">
        <v>309</v>
      </c>
      <c r="D13" s="147" t="s">
        <v>322</v>
      </c>
      <c r="E13" s="148" t="s">
        <v>324</v>
      </c>
      <c r="F13" s="242"/>
      <c r="G13" s="246"/>
      <c r="H13" s="252"/>
      <c r="I13" s="253"/>
      <c r="J13" s="242"/>
      <c r="K13" s="149"/>
      <c r="L13" s="150"/>
      <c r="M13" s="151"/>
      <c r="N13" s="149"/>
      <c r="O13" s="149"/>
      <c r="P13" s="149"/>
      <c r="Q13" s="150"/>
      <c r="R13" s="251"/>
      <c r="S13" s="242"/>
      <c r="T13" s="149"/>
      <c r="U13" s="149"/>
      <c r="V13" s="150"/>
      <c r="W13" s="251"/>
      <c r="X13" s="242"/>
      <c r="Y13" s="242"/>
      <c r="Z13" s="242"/>
      <c r="AA13" s="152"/>
      <c r="AB13" s="244"/>
      <c r="AC13" s="153"/>
      <c r="AD13" s="34"/>
      <c r="AE13" s="35"/>
      <c r="AF13" s="33"/>
      <c r="AG13" s="33"/>
      <c r="AH13" s="34"/>
      <c r="AI13" s="199"/>
      <c r="AJ13" s="33"/>
      <c r="AK13" s="33"/>
      <c r="AL13" s="34"/>
      <c r="AM13" s="199"/>
      <c r="AN13" s="203"/>
      <c r="AO13" s="203"/>
      <c r="AP13" s="36"/>
      <c r="AQ13" s="117"/>
    </row>
    <row r="14" spans="1:43" s="99" customFormat="1" ht="25.5" customHeight="1">
      <c r="A14" s="222" t="s">
        <v>315</v>
      </c>
      <c r="B14" s="120">
        <v>4</v>
      </c>
      <c r="C14" s="121" t="s">
        <v>26</v>
      </c>
      <c r="D14" s="122" t="s">
        <v>305</v>
      </c>
      <c r="E14" s="124">
        <v>1.2</v>
      </c>
      <c r="F14" s="239">
        <v>24.84</v>
      </c>
      <c r="G14" s="245" t="s">
        <v>158</v>
      </c>
      <c r="H14" s="247">
        <v>241580</v>
      </c>
      <c r="I14" s="249">
        <v>3.17</v>
      </c>
      <c r="J14" s="239">
        <v>3.17</v>
      </c>
      <c r="K14" s="124"/>
      <c r="L14" s="125"/>
      <c r="M14" s="126"/>
      <c r="N14" s="124"/>
      <c r="O14" s="124"/>
      <c r="P14" s="124"/>
      <c r="Q14" s="125"/>
      <c r="R14" s="237">
        <v>55.56</v>
      </c>
      <c r="S14" s="239">
        <v>55.56</v>
      </c>
      <c r="T14" s="124"/>
      <c r="U14" s="124"/>
      <c r="V14" s="125"/>
      <c r="W14" s="237">
        <v>41.27</v>
      </c>
      <c r="X14" s="239">
        <v>29.25</v>
      </c>
      <c r="Y14" s="239">
        <v>10.72</v>
      </c>
      <c r="Z14" s="239">
        <v>1.3</v>
      </c>
      <c r="AA14" s="127"/>
      <c r="AB14" s="243" t="s">
        <v>195</v>
      </c>
      <c r="AC14" s="124"/>
      <c r="AD14" s="111"/>
      <c r="AE14" s="112"/>
      <c r="AF14" s="107"/>
      <c r="AG14" s="107"/>
      <c r="AH14" s="111"/>
      <c r="AI14" s="214" t="s">
        <v>251</v>
      </c>
      <c r="AJ14" s="107"/>
      <c r="AK14" s="107"/>
      <c r="AL14" s="111"/>
      <c r="AM14" s="214" t="s">
        <v>159</v>
      </c>
      <c r="AN14" s="218" t="s">
        <v>160</v>
      </c>
      <c r="AO14" s="218" t="s">
        <v>161</v>
      </c>
      <c r="AP14" s="113"/>
      <c r="AQ14" s="113"/>
    </row>
    <row r="15" spans="1:43" s="27" customFormat="1" ht="25.5" customHeight="1">
      <c r="A15" s="224"/>
      <c r="B15" s="145" t="s">
        <v>330</v>
      </c>
      <c r="C15" s="154" t="s">
        <v>309</v>
      </c>
      <c r="D15" s="147" t="s">
        <v>345</v>
      </c>
      <c r="E15" s="155" t="s">
        <v>323</v>
      </c>
      <c r="F15" s="242"/>
      <c r="G15" s="246"/>
      <c r="H15" s="252"/>
      <c r="I15" s="253"/>
      <c r="J15" s="242"/>
      <c r="K15" s="149"/>
      <c r="L15" s="150"/>
      <c r="M15" s="151"/>
      <c r="N15" s="149"/>
      <c r="O15" s="149"/>
      <c r="P15" s="149"/>
      <c r="Q15" s="150"/>
      <c r="R15" s="251"/>
      <c r="S15" s="242"/>
      <c r="T15" s="149"/>
      <c r="U15" s="149"/>
      <c r="V15" s="150"/>
      <c r="W15" s="251"/>
      <c r="X15" s="242"/>
      <c r="Y15" s="242"/>
      <c r="Z15" s="242"/>
      <c r="AA15" s="152"/>
      <c r="AB15" s="244"/>
      <c r="AC15" s="153"/>
      <c r="AD15" s="34"/>
      <c r="AE15" s="35"/>
      <c r="AF15" s="33"/>
      <c r="AG15" s="33"/>
      <c r="AH15" s="34"/>
      <c r="AI15" s="199"/>
      <c r="AJ15" s="33"/>
      <c r="AK15" s="33"/>
      <c r="AL15" s="34"/>
      <c r="AM15" s="199"/>
      <c r="AN15" s="203"/>
      <c r="AO15" s="203"/>
      <c r="AP15" s="36"/>
      <c r="AQ15" s="37"/>
    </row>
    <row r="16" spans="1:43" s="99" customFormat="1" ht="25.5" customHeight="1">
      <c r="A16" s="222" t="s">
        <v>316</v>
      </c>
      <c r="B16" s="120">
        <v>5</v>
      </c>
      <c r="C16" s="121" t="s">
        <v>26</v>
      </c>
      <c r="D16" s="122" t="s">
        <v>305</v>
      </c>
      <c r="E16" s="124">
        <v>1.4</v>
      </c>
      <c r="F16" s="239">
        <v>37.03</v>
      </c>
      <c r="G16" s="245" t="s">
        <v>158</v>
      </c>
      <c r="H16" s="247">
        <v>343690</v>
      </c>
      <c r="I16" s="249">
        <v>2.87</v>
      </c>
      <c r="J16" s="239">
        <v>2.87</v>
      </c>
      <c r="K16" s="124"/>
      <c r="L16" s="125"/>
      <c r="M16" s="126"/>
      <c r="N16" s="124"/>
      <c r="O16" s="124"/>
      <c r="P16" s="124"/>
      <c r="Q16" s="125"/>
      <c r="R16" s="237">
        <v>58.21</v>
      </c>
      <c r="S16" s="239">
        <v>58.21</v>
      </c>
      <c r="T16" s="124"/>
      <c r="U16" s="124"/>
      <c r="V16" s="125"/>
      <c r="W16" s="237">
        <v>38.92</v>
      </c>
      <c r="X16" s="239">
        <v>26.51</v>
      </c>
      <c r="Y16" s="239">
        <v>11.24</v>
      </c>
      <c r="Z16" s="239">
        <v>1.17</v>
      </c>
      <c r="AA16" s="127"/>
      <c r="AB16" s="243" t="s">
        <v>195</v>
      </c>
      <c r="AC16" s="124"/>
      <c r="AD16" s="111"/>
      <c r="AE16" s="112"/>
      <c r="AF16" s="107"/>
      <c r="AG16" s="107"/>
      <c r="AH16" s="111"/>
      <c r="AI16" s="214" t="s">
        <v>251</v>
      </c>
      <c r="AJ16" s="107"/>
      <c r="AK16" s="107"/>
      <c r="AL16" s="111"/>
      <c r="AM16" s="214" t="s">
        <v>159</v>
      </c>
      <c r="AN16" s="218" t="s">
        <v>160</v>
      </c>
      <c r="AO16" s="218" t="s">
        <v>161</v>
      </c>
      <c r="AP16" s="113"/>
      <c r="AQ16" s="113"/>
    </row>
    <row r="17" spans="1:43" s="27" customFormat="1" ht="25.5" customHeight="1">
      <c r="A17" s="224"/>
      <c r="B17" s="145" t="s">
        <v>322</v>
      </c>
      <c r="C17" s="146" t="s">
        <v>309</v>
      </c>
      <c r="D17" s="130" t="s">
        <v>346</v>
      </c>
      <c r="E17" s="155" t="s">
        <v>323</v>
      </c>
      <c r="F17" s="242"/>
      <c r="G17" s="246"/>
      <c r="H17" s="248"/>
      <c r="I17" s="250"/>
      <c r="J17" s="240"/>
      <c r="K17" s="132"/>
      <c r="L17" s="133"/>
      <c r="M17" s="134"/>
      <c r="N17" s="132"/>
      <c r="O17" s="132"/>
      <c r="P17" s="132"/>
      <c r="Q17" s="133"/>
      <c r="R17" s="238"/>
      <c r="S17" s="240"/>
      <c r="T17" s="132"/>
      <c r="U17" s="132"/>
      <c r="V17" s="133"/>
      <c r="W17" s="238"/>
      <c r="X17" s="240"/>
      <c r="Y17" s="240"/>
      <c r="Z17" s="240"/>
      <c r="AA17" s="152"/>
      <c r="AB17" s="244"/>
      <c r="AC17" s="153"/>
      <c r="AD17" s="34"/>
      <c r="AE17" s="35"/>
      <c r="AF17" s="33"/>
      <c r="AG17" s="33"/>
      <c r="AH17" s="34"/>
      <c r="AI17" s="199"/>
      <c r="AJ17" s="33"/>
      <c r="AK17" s="33"/>
      <c r="AL17" s="34"/>
      <c r="AM17" s="199"/>
      <c r="AN17" s="203"/>
      <c r="AO17" s="203"/>
      <c r="AP17" s="36"/>
      <c r="AQ17" s="37"/>
    </row>
    <row r="18" spans="1:43" s="27" customFormat="1" ht="25.5" customHeight="1">
      <c r="A18" s="222" t="s">
        <v>317</v>
      </c>
      <c r="B18" s="180">
        <v>5</v>
      </c>
      <c r="C18" s="182" t="s">
        <v>313</v>
      </c>
      <c r="D18" s="184" t="s">
        <v>305</v>
      </c>
      <c r="E18" s="186">
        <v>1.6</v>
      </c>
      <c r="F18" s="188">
        <v>42.32</v>
      </c>
      <c r="G18" s="225" t="s">
        <v>162</v>
      </c>
      <c r="H18" s="227">
        <v>410620</v>
      </c>
      <c r="I18" s="229">
        <v>2.74</v>
      </c>
      <c r="J18" s="188">
        <v>2.74</v>
      </c>
      <c r="K18" s="107"/>
      <c r="L18" s="108"/>
      <c r="M18" s="109"/>
      <c r="N18" s="107"/>
      <c r="O18" s="107"/>
      <c r="P18" s="107"/>
      <c r="Q18" s="108"/>
      <c r="R18" s="231">
        <v>55.69</v>
      </c>
      <c r="S18" s="188">
        <v>55.69</v>
      </c>
      <c r="T18" s="107"/>
      <c r="U18" s="107"/>
      <c r="V18" s="108"/>
      <c r="W18" s="231">
        <v>41.57</v>
      </c>
      <c r="X18" s="188">
        <v>25.36</v>
      </c>
      <c r="Y18" s="188">
        <v>15.23</v>
      </c>
      <c r="Z18" s="188">
        <v>0.98</v>
      </c>
      <c r="AA18" s="110"/>
      <c r="AB18" s="196" t="s">
        <v>195</v>
      </c>
      <c r="AC18" s="107"/>
      <c r="AD18" s="111"/>
      <c r="AE18" s="112"/>
      <c r="AF18" s="107"/>
      <c r="AG18" s="107"/>
      <c r="AH18" s="111"/>
      <c r="AI18" s="214" t="s">
        <v>251</v>
      </c>
      <c r="AJ18" s="107"/>
      <c r="AK18" s="107"/>
      <c r="AL18" s="111"/>
      <c r="AM18" s="214" t="s">
        <v>159</v>
      </c>
      <c r="AN18" s="216" t="s">
        <v>163</v>
      </c>
      <c r="AO18" s="218" t="s">
        <v>161</v>
      </c>
      <c r="AP18" s="113"/>
      <c r="AQ18" s="113"/>
    </row>
    <row r="19" spans="1:43" s="27" customFormat="1" ht="25.5" customHeight="1">
      <c r="A19" s="223"/>
      <c r="B19" s="181"/>
      <c r="C19" s="183"/>
      <c r="D19" s="185"/>
      <c r="E19" s="187"/>
      <c r="F19" s="189"/>
      <c r="G19" s="226"/>
      <c r="H19" s="228"/>
      <c r="I19" s="230"/>
      <c r="J19" s="195"/>
      <c r="K19" s="38"/>
      <c r="L19" s="39"/>
      <c r="M19" s="40"/>
      <c r="N19" s="38"/>
      <c r="O19" s="38"/>
      <c r="P19" s="38"/>
      <c r="Q19" s="39"/>
      <c r="R19" s="232"/>
      <c r="S19" s="195"/>
      <c r="T19" s="38"/>
      <c r="U19" s="38"/>
      <c r="V19" s="39"/>
      <c r="W19" s="232"/>
      <c r="X19" s="195"/>
      <c r="Y19" s="195"/>
      <c r="Z19" s="195"/>
      <c r="AA19" s="41"/>
      <c r="AB19" s="197"/>
      <c r="AC19" s="42"/>
      <c r="AD19" s="43"/>
      <c r="AE19" s="44"/>
      <c r="AF19" s="42"/>
      <c r="AG19" s="42"/>
      <c r="AH19" s="43"/>
      <c r="AI19" s="215"/>
      <c r="AJ19" s="42"/>
      <c r="AK19" s="42"/>
      <c r="AL19" s="43"/>
      <c r="AM19" s="215"/>
      <c r="AN19" s="217"/>
      <c r="AO19" s="219"/>
      <c r="AP19" s="45"/>
      <c r="AQ19" s="46"/>
    </row>
    <row r="20" spans="1:43" s="27" customFormat="1" ht="25.5" customHeight="1">
      <c r="A20" s="223"/>
      <c r="B20" s="204" t="s">
        <v>322</v>
      </c>
      <c r="C20" s="191" t="s">
        <v>309</v>
      </c>
      <c r="D20" s="206" t="s">
        <v>331</v>
      </c>
      <c r="E20" s="241" t="s">
        <v>323</v>
      </c>
      <c r="F20" s="189"/>
      <c r="G20" s="220" t="s">
        <v>164</v>
      </c>
      <c r="H20" s="233">
        <v>407670</v>
      </c>
      <c r="I20" s="235">
        <v>6.56</v>
      </c>
      <c r="J20" s="189">
        <v>6.56</v>
      </c>
      <c r="K20" s="92"/>
      <c r="L20" s="93"/>
      <c r="M20" s="94"/>
      <c r="N20" s="92"/>
      <c r="O20" s="92"/>
      <c r="P20" s="92"/>
      <c r="Q20" s="93"/>
      <c r="R20" s="210">
        <v>56.08</v>
      </c>
      <c r="S20" s="189">
        <v>56.08</v>
      </c>
      <c r="T20" s="92"/>
      <c r="U20" s="92"/>
      <c r="V20" s="93"/>
      <c r="W20" s="210">
        <v>37.36</v>
      </c>
      <c r="X20" s="189">
        <v>25.55</v>
      </c>
      <c r="Y20" s="189">
        <v>10.83</v>
      </c>
      <c r="Z20" s="189">
        <v>0.98</v>
      </c>
      <c r="AA20" s="95"/>
      <c r="AB20" s="212" t="s">
        <v>195</v>
      </c>
      <c r="AC20" s="92"/>
      <c r="AD20" s="96"/>
      <c r="AE20" s="97"/>
      <c r="AF20" s="92"/>
      <c r="AG20" s="92"/>
      <c r="AH20" s="96"/>
      <c r="AI20" s="198" t="s">
        <v>251</v>
      </c>
      <c r="AJ20" s="92"/>
      <c r="AK20" s="92"/>
      <c r="AL20" s="96"/>
      <c r="AM20" s="198" t="s">
        <v>159</v>
      </c>
      <c r="AN20" s="200" t="s">
        <v>325</v>
      </c>
      <c r="AO20" s="202" t="s">
        <v>161</v>
      </c>
      <c r="AP20" s="98"/>
      <c r="AQ20" s="98"/>
    </row>
    <row r="21" spans="1:43" s="27" customFormat="1" ht="25.5" customHeight="1">
      <c r="A21" s="224"/>
      <c r="B21" s="205"/>
      <c r="C21" s="192"/>
      <c r="D21" s="207"/>
      <c r="E21" s="209"/>
      <c r="F21" s="190"/>
      <c r="G21" s="221"/>
      <c r="H21" s="234"/>
      <c r="I21" s="236"/>
      <c r="J21" s="190"/>
      <c r="K21" s="29"/>
      <c r="L21" s="30"/>
      <c r="M21" s="31"/>
      <c r="N21" s="29"/>
      <c r="O21" s="29"/>
      <c r="P21" s="29"/>
      <c r="Q21" s="30"/>
      <c r="R21" s="211"/>
      <c r="S21" s="190"/>
      <c r="T21" s="29"/>
      <c r="U21" s="29"/>
      <c r="V21" s="30"/>
      <c r="W21" s="211"/>
      <c r="X21" s="190"/>
      <c r="Y21" s="190"/>
      <c r="Z21" s="190"/>
      <c r="AA21" s="32"/>
      <c r="AB21" s="213"/>
      <c r="AC21" s="33"/>
      <c r="AD21" s="34"/>
      <c r="AE21" s="35"/>
      <c r="AF21" s="33"/>
      <c r="AG21" s="33"/>
      <c r="AH21" s="34"/>
      <c r="AI21" s="199"/>
      <c r="AJ21" s="33"/>
      <c r="AK21" s="33"/>
      <c r="AL21" s="34"/>
      <c r="AM21" s="199"/>
      <c r="AN21" s="201"/>
      <c r="AO21" s="203"/>
      <c r="AP21" s="36"/>
      <c r="AQ21" s="117"/>
    </row>
    <row r="22" spans="1:43" s="27" customFormat="1" ht="25.5" customHeight="1">
      <c r="A22" s="222" t="s">
        <v>318</v>
      </c>
      <c r="B22" s="180">
        <v>5</v>
      </c>
      <c r="C22" s="182" t="s">
        <v>313</v>
      </c>
      <c r="D22" s="184" t="s">
        <v>305</v>
      </c>
      <c r="E22" s="186">
        <v>1.8</v>
      </c>
      <c r="F22" s="188">
        <v>47.61</v>
      </c>
      <c r="G22" s="225" t="s">
        <v>162</v>
      </c>
      <c r="H22" s="227">
        <v>461440</v>
      </c>
      <c r="I22" s="229">
        <v>2.75</v>
      </c>
      <c r="J22" s="188">
        <v>2.75</v>
      </c>
      <c r="K22" s="107"/>
      <c r="L22" s="108"/>
      <c r="M22" s="109"/>
      <c r="N22" s="107"/>
      <c r="O22" s="107"/>
      <c r="P22" s="107"/>
      <c r="Q22" s="108"/>
      <c r="R22" s="231">
        <v>55.74</v>
      </c>
      <c r="S22" s="188">
        <v>55.74</v>
      </c>
      <c r="T22" s="107"/>
      <c r="U22" s="107"/>
      <c r="V22" s="108"/>
      <c r="W22" s="231">
        <v>41.51</v>
      </c>
      <c r="X22" s="188">
        <v>25.39</v>
      </c>
      <c r="Y22" s="188">
        <v>15.25</v>
      </c>
      <c r="Z22" s="188">
        <v>0.87</v>
      </c>
      <c r="AA22" s="110"/>
      <c r="AB22" s="196" t="s">
        <v>195</v>
      </c>
      <c r="AC22" s="107"/>
      <c r="AD22" s="111"/>
      <c r="AE22" s="112"/>
      <c r="AF22" s="107"/>
      <c r="AG22" s="107"/>
      <c r="AH22" s="111"/>
      <c r="AI22" s="214" t="s">
        <v>251</v>
      </c>
      <c r="AJ22" s="107"/>
      <c r="AK22" s="107"/>
      <c r="AL22" s="111"/>
      <c r="AM22" s="214" t="s">
        <v>159</v>
      </c>
      <c r="AN22" s="216" t="s">
        <v>163</v>
      </c>
      <c r="AO22" s="218" t="s">
        <v>161</v>
      </c>
      <c r="AP22" s="113"/>
      <c r="AQ22" s="113"/>
    </row>
    <row r="23" spans="1:43" s="27" customFormat="1" ht="25.5" customHeight="1">
      <c r="A23" s="223"/>
      <c r="B23" s="181"/>
      <c r="C23" s="183"/>
      <c r="D23" s="185"/>
      <c r="E23" s="187"/>
      <c r="F23" s="189"/>
      <c r="G23" s="226"/>
      <c r="H23" s="228"/>
      <c r="I23" s="230"/>
      <c r="J23" s="195"/>
      <c r="K23" s="38"/>
      <c r="L23" s="39"/>
      <c r="M23" s="40"/>
      <c r="N23" s="38"/>
      <c r="O23" s="38"/>
      <c r="P23" s="38"/>
      <c r="Q23" s="39"/>
      <c r="R23" s="232"/>
      <c r="S23" s="195"/>
      <c r="T23" s="38"/>
      <c r="U23" s="38"/>
      <c r="V23" s="39"/>
      <c r="W23" s="232"/>
      <c r="X23" s="195"/>
      <c r="Y23" s="195"/>
      <c r="Z23" s="195"/>
      <c r="AA23" s="41"/>
      <c r="AB23" s="197"/>
      <c r="AC23" s="42"/>
      <c r="AD23" s="43"/>
      <c r="AE23" s="44"/>
      <c r="AF23" s="42"/>
      <c r="AG23" s="42"/>
      <c r="AH23" s="43"/>
      <c r="AI23" s="215"/>
      <c r="AJ23" s="42"/>
      <c r="AK23" s="42"/>
      <c r="AL23" s="43"/>
      <c r="AM23" s="215"/>
      <c r="AN23" s="217"/>
      <c r="AO23" s="219"/>
      <c r="AP23" s="45"/>
      <c r="AQ23" s="46"/>
    </row>
    <row r="24" spans="1:43" s="27" customFormat="1" ht="25.5" customHeight="1">
      <c r="A24" s="223"/>
      <c r="B24" s="204" t="s">
        <v>322</v>
      </c>
      <c r="C24" s="191" t="s">
        <v>309</v>
      </c>
      <c r="D24" s="206" t="s">
        <v>331</v>
      </c>
      <c r="E24" s="208" t="s">
        <v>323</v>
      </c>
      <c r="F24" s="189"/>
      <c r="G24" s="220" t="s">
        <v>164</v>
      </c>
      <c r="H24" s="233">
        <v>458130</v>
      </c>
      <c r="I24" s="235">
        <v>6.56</v>
      </c>
      <c r="J24" s="189">
        <v>6.56</v>
      </c>
      <c r="K24" s="92"/>
      <c r="L24" s="93"/>
      <c r="M24" s="94"/>
      <c r="N24" s="92"/>
      <c r="O24" s="92"/>
      <c r="P24" s="92"/>
      <c r="Q24" s="93"/>
      <c r="R24" s="210">
        <v>56.16</v>
      </c>
      <c r="S24" s="189">
        <v>56.16</v>
      </c>
      <c r="T24" s="92"/>
      <c r="U24" s="92"/>
      <c r="V24" s="93"/>
      <c r="W24" s="210">
        <v>37.28</v>
      </c>
      <c r="X24" s="189">
        <v>25.57</v>
      </c>
      <c r="Y24" s="189">
        <v>10.84</v>
      </c>
      <c r="Z24" s="189">
        <v>0.87</v>
      </c>
      <c r="AA24" s="95"/>
      <c r="AB24" s="212" t="s">
        <v>195</v>
      </c>
      <c r="AC24" s="92"/>
      <c r="AD24" s="96"/>
      <c r="AE24" s="97"/>
      <c r="AF24" s="92"/>
      <c r="AG24" s="92"/>
      <c r="AH24" s="96"/>
      <c r="AI24" s="198" t="s">
        <v>251</v>
      </c>
      <c r="AJ24" s="92"/>
      <c r="AK24" s="92"/>
      <c r="AL24" s="96"/>
      <c r="AM24" s="198" t="s">
        <v>159</v>
      </c>
      <c r="AN24" s="200" t="s">
        <v>325</v>
      </c>
      <c r="AO24" s="202" t="s">
        <v>161</v>
      </c>
      <c r="AP24" s="98"/>
      <c r="AQ24" s="98"/>
    </row>
    <row r="25" spans="1:43" s="27" customFormat="1" ht="25.5" customHeight="1">
      <c r="A25" s="224"/>
      <c r="B25" s="205"/>
      <c r="C25" s="192"/>
      <c r="D25" s="207"/>
      <c r="E25" s="209"/>
      <c r="F25" s="190"/>
      <c r="G25" s="221"/>
      <c r="H25" s="234"/>
      <c r="I25" s="236"/>
      <c r="J25" s="190"/>
      <c r="K25" s="29"/>
      <c r="L25" s="30"/>
      <c r="M25" s="31"/>
      <c r="N25" s="29"/>
      <c r="O25" s="29"/>
      <c r="P25" s="29"/>
      <c r="Q25" s="30"/>
      <c r="R25" s="211"/>
      <c r="S25" s="190"/>
      <c r="T25" s="29"/>
      <c r="U25" s="29"/>
      <c r="V25" s="30"/>
      <c r="W25" s="211"/>
      <c r="X25" s="190"/>
      <c r="Y25" s="190"/>
      <c r="Z25" s="190"/>
      <c r="AA25" s="32"/>
      <c r="AB25" s="213"/>
      <c r="AC25" s="33"/>
      <c r="AD25" s="34"/>
      <c r="AE25" s="35"/>
      <c r="AF25" s="33"/>
      <c r="AG25" s="33"/>
      <c r="AH25" s="34"/>
      <c r="AI25" s="199"/>
      <c r="AJ25" s="33"/>
      <c r="AK25" s="33"/>
      <c r="AL25" s="34"/>
      <c r="AM25" s="199"/>
      <c r="AN25" s="201"/>
      <c r="AO25" s="203"/>
      <c r="AP25" s="36"/>
      <c r="AQ25" s="117"/>
    </row>
    <row r="26" spans="1:43" s="27" customFormat="1" ht="25.5" customHeight="1">
      <c r="A26" s="222" t="s">
        <v>319</v>
      </c>
      <c r="B26" s="180">
        <v>5</v>
      </c>
      <c r="C26" s="182" t="s">
        <v>313</v>
      </c>
      <c r="D26" s="184" t="s">
        <v>305</v>
      </c>
      <c r="E26" s="193">
        <v>2</v>
      </c>
      <c r="F26" s="188">
        <v>52.9</v>
      </c>
      <c r="G26" s="225" t="s">
        <v>162</v>
      </c>
      <c r="H26" s="227">
        <v>512270</v>
      </c>
      <c r="I26" s="229">
        <v>2.75</v>
      </c>
      <c r="J26" s="188">
        <v>2.75</v>
      </c>
      <c r="K26" s="107"/>
      <c r="L26" s="108"/>
      <c r="M26" s="109"/>
      <c r="N26" s="107"/>
      <c r="O26" s="107"/>
      <c r="P26" s="107"/>
      <c r="Q26" s="108"/>
      <c r="R26" s="231">
        <v>55.8</v>
      </c>
      <c r="S26" s="188">
        <v>55.8</v>
      </c>
      <c r="T26" s="107"/>
      <c r="U26" s="107"/>
      <c r="V26" s="108"/>
      <c r="W26" s="231">
        <v>41.45</v>
      </c>
      <c r="X26" s="188">
        <v>25.41</v>
      </c>
      <c r="Y26" s="188">
        <v>15.26</v>
      </c>
      <c r="Z26" s="188">
        <v>0.78</v>
      </c>
      <c r="AA26" s="110"/>
      <c r="AB26" s="196" t="s">
        <v>195</v>
      </c>
      <c r="AC26" s="107"/>
      <c r="AD26" s="111"/>
      <c r="AE26" s="112"/>
      <c r="AF26" s="107"/>
      <c r="AG26" s="107"/>
      <c r="AH26" s="111"/>
      <c r="AI26" s="214" t="s">
        <v>251</v>
      </c>
      <c r="AJ26" s="107"/>
      <c r="AK26" s="107"/>
      <c r="AL26" s="111"/>
      <c r="AM26" s="214" t="s">
        <v>159</v>
      </c>
      <c r="AN26" s="216" t="s">
        <v>163</v>
      </c>
      <c r="AO26" s="218" t="s">
        <v>161</v>
      </c>
      <c r="AP26" s="113"/>
      <c r="AQ26" s="113"/>
    </row>
    <row r="27" spans="1:43" s="27" customFormat="1" ht="25.5" customHeight="1">
      <c r="A27" s="223"/>
      <c r="B27" s="181"/>
      <c r="C27" s="183"/>
      <c r="D27" s="185"/>
      <c r="E27" s="194"/>
      <c r="F27" s="189"/>
      <c r="G27" s="226"/>
      <c r="H27" s="228"/>
      <c r="I27" s="230"/>
      <c r="J27" s="195"/>
      <c r="K27" s="38"/>
      <c r="L27" s="39"/>
      <c r="M27" s="40"/>
      <c r="N27" s="38"/>
      <c r="O27" s="38"/>
      <c r="P27" s="38"/>
      <c r="Q27" s="39"/>
      <c r="R27" s="232"/>
      <c r="S27" s="195"/>
      <c r="T27" s="38"/>
      <c r="U27" s="38"/>
      <c r="V27" s="39"/>
      <c r="W27" s="232"/>
      <c r="X27" s="195"/>
      <c r="Y27" s="195"/>
      <c r="Z27" s="195"/>
      <c r="AA27" s="41"/>
      <c r="AB27" s="197"/>
      <c r="AC27" s="42"/>
      <c r="AD27" s="43"/>
      <c r="AE27" s="44"/>
      <c r="AF27" s="42"/>
      <c r="AG27" s="42"/>
      <c r="AH27" s="43"/>
      <c r="AI27" s="215"/>
      <c r="AJ27" s="42"/>
      <c r="AK27" s="42"/>
      <c r="AL27" s="43"/>
      <c r="AM27" s="215"/>
      <c r="AN27" s="217"/>
      <c r="AO27" s="219"/>
      <c r="AP27" s="45"/>
      <c r="AQ27" s="46"/>
    </row>
    <row r="28" spans="1:43" s="27" customFormat="1" ht="25.5" customHeight="1">
      <c r="A28" s="223"/>
      <c r="B28" s="204" t="s">
        <v>322</v>
      </c>
      <c r="C28" s="191" t="s">
        <v>309</v>
      </c>
      <c r="D28" s="206" t="s">
        <v>331</v>
      </c>
      <c r="E28" s="208" t="s">
        <v>323</v>
      </c>
      <c r="F28" s="189"/>
      <c r="G28" s="220" t="s">
        <v>164</v>
      </c>
      <c r="H28" s="233">
        <v>508590</v>
      </c>
      <c r="I28" s="235">
        <v>6.57</v>
      </c>
      <c r="J28" s="189">
        <v>6.57</v>
      </c>
      <c r="K28" s="92"/>
      <c r="L28" s="93"/>
      <c r="M28" s="94"/>
      <c r="N28" s="92"/>
      <c r="O28" s="92"/>
      <c r="P28" s="92"/>
      <c r="Q28" s="93"/>
      <c r="R28" s="210">
        <v>56.19</v>
      </c>
      <c r="S28" s="189">
        <v>56.19</v>
      </c>
      <c r="T28" s="92"/>
      <c r="U28" s="92"/>
      <c r="V28" s="93"/>
      <c r="W28" s="210">
        <v>37.24</v>
      </c>
      <c r="X28" s="189">
        <v>25.6</v>
      </c>
      <c r="Y28" s="189">
        <v>10.85</v>
      </c>
      <c r="Z28" s="189">
        <v>0.79</v>
      </c>
      <c r="AA28" s="95"/>
      <c r="AB28" s="212" t="s">
        <v>195</v>
      </c>
      <c r="AC28" s="92"/>
      <c r="AD28" s="96"/>
      <c r="AE28" s="97"/>
      <c r="AF28" s="92"/>
      <c r="AG28" s="92"/>
      <c r="AH28" s="96"/>
      <c r="AI28" s="198" t="s">
        <v>251</v>
      </c>
      <c r="AJ28" s="92"/>
      <c r="AK28" s="92"/>
      <c r="AL28" s="96"/>
      <c r="AM28" s="198" t="s">
        <v>159</v>
      </c>
      <c r="AN28" s="200" t="s">
        <v>325</v>
      </c>
      <c r="AO28" s="202" t="s">
        <v>161</v>
      </c>
      <c r="AP28" s="98"/>
      <c r="AQ28" s="98"/>
    </row>
    <row r="29" spans="1:43" s="27" customFormat="1" ht="25.5" customHeight="1">
      <c r="A29" s="224"/>
      <c r="B29" s="205"/>
      <c r="C29" s="192"/>
      <c r="D29" s="207"/>
      <c r="E29" s="209"/>
      <c r="F29" s="190"/>
      <c r="G29" s="221"/>
      <c r="H29" s="234"/>
      <c r="I29" s="236"/>
      <c r="J29" s="190"/>
      <c r="K29" s="29"/>
      <c r="L29" s="30"/>
      <c r="M29" s="31"/>
      <c r="N29" s="29"/>
      <c r="O29" s="29"/>
      <c r="P29" s="29"/>
      <c r="Q29" s="30"/>
      <c r="R29" s="211"/>
      <c r="S29" s="190"/>
      <c r="T29" s="29"/>
      <c r="U29" s="29"/>
      <c r="V29" s="30"/>
      <c r="W29" s="211"/>
      <c r="X29" s="190"/>
      <c r="Y29" s="190"/>
      <c r="Z29" s="190"/>
      <c r="AA29" s="32"/>
      <c r="AB29" s="213"/>
      <c r="AC29" s="33"/>
      <c r="AD29" s="34"/>
      <c r="AE29" s="35"/>
      <c r="AF29" s="33"/>
      <c r="AG29" s="33"/>
      <c r="AH29" s="34"/>
      <c r="AI29" s="199"/>
      <c r="AJ29" s="33"/>
      <c r="AK29" s="33"/>
      <c r="AL29" s="34"/>
      <c r="AM29" s="199"/>
      <c r="AN29" s="201"/>
      <c r="AO29" s="203"/>
      <c r="AP29" s="36"/>
      <c r="AQ29" s="117"/>
    </row>
    <row r="30" spans="1:43" s="27" customFormat="1" ht="25.5" customHeight="1">
      <c r="A30" s="222" t="s">
        <v>320</v>
      </c>
      <c r="B30" s="180">
        <v>5</v>
      </c>
      <c r="C30" s="182" t="s">
        <v>313</v>
      </c>
      <c r="D30" s="184" t="s">
        <v>305</v>
      </c>
      <c r="E30" s="186">
        <v>2.2000000000000002</v>
      </c>
      <c r="F30" s="188">
        <v>58.19</v>
      </c>
      <c r="G30" s="225" t="s">
        <v>162</v>
      </c>
      <c r="H30" s="227">
        <v>563090</v>
      </c>
      <c r="I30" s="229">
        <v>2.75</v>
      </c>
      <c r="J30" s="188">
        <v>2.75</v>
      </c>
      <c r="K30" s="107"/>
      <c r="L30" s="108"/>
      <c r="M30" s="109"/>
      <c r="N30" s="107"/>
      <c r="O30" s="107"/>
      <c r="P30" s="107"/>
      <c r="Q30" s="108"/>
      <c r="R30" s="231">
        <v>55.84</v>
      </c>
      <c r="S30" s="188">
        <v>55.84</v>
      </c>
      <c r="T30" s="107"/>
      <c r="U30" s="107"/>
      <c r="V30" s="108"/>
      <c r="W30" s="231">
        <v>41.41</v>
      </c>
      <c r="X30" s="188">
        <v>25.43</v>
      </c>
      <c r="Y30" s="188">
        <v>15.27</v>
      </c>
      <c r="Z30" s="188">
        <v>0.71</v>
      </c>
      <c r="AA30" s="110"/>
      <c r="AB30" s="196" t="s">
        <v>195</v>
      </c>
      <c r="AC30" s="107"/>
      <c r="AD30" s="111"/>
      <c r="AE30" s="112"/>
      <c r="AF30" s="107"/>
      <c r="AG30" s="107"/>
      <c r="AH30" s="111"/>
      <c r="AI30" s="214" t="s">
        <v>251</v>
      </c>
      <c r="AJ30" s="107"/>
      <c r="AK30" s="107"/>
      <c r="AL30" s="111"/>
      <c r="AM30" s="214" t="s">
        <v>159</v>
      </c>
      <c r="AN30" s="216" t="s">
        <v>163</v>
      </c>
      <c r="AO30" s="218" t="s">
        <v>161</v>
      </c>
      <c r="AP30" s="113"/>
      <c r="AQ30" s="113"/>
    </row>
    <row r="31" spans="1:43" s="27" customFormat="1" ht="25.5" customHeight="1">
      <c r="A31" s="223"/>
      <c r="B31" s="181"/>
      <c r="C31" s="183"/>
      <c r="D31" s="185"/>
      <c r="E31" s="187"/>
      <c r="F31" s="189"/>
      <c r="G31" s="226"/>
      <c r="H31" s="228"/>
      <c r="I31" s="230"/>
      <c r="J31" s="195"/>
      <c r="K31" s="38"/>
      <c r="L31" s="39"/>
      <c r="M31" s="40"/>
      <c r="N31" s="38"/>
      <c r="O31" s="38"/>
      <c r="P31" s="38"/>
      <c r="Q31" s="39"/>
      <c r="R31" s="232"/>
      <c r="S31" s="195"/>
      <c r="T31" s="38"/>
      <c r="U31" s="38"/>
      <c r="V31" s="39"/>
      <c r="W31" s="232"/>
      <c r="X31" s="195"/>
      <c r="Y31" s="195"/>
      <c r="Z31" s="195"/>
      <c r="AA31" s="41"/>
      <c r="AB31" s="197"/>
      <c r="AC31" s="42"/>
      <c r="AD31" s="43"/>
      <c r="AE31" s="44"/>
      <c r="AF31" s="42"/>
      <c r="AG31" s="42"/>
      <c r="AH31" s="43"/>
      <c r="AI31" s="215"/>
      <c r="AJ31" s="42"/>
      <c r="AK31" s="42"/>
      <c r="AL31" s="43"/>
      <c r="AM31" s="215"/>
      <c r="AN31" s="217"/>
      <c r="AO31" s="219"/>
      <c r="AP31" s="45"/>
      <c r="AQ31" s="46"/>
    </row>
    <row r="32" spans="1:43" s="27" customFormat="1" ht="25.5" customHeight="1">
      <c r="A32" s="223"/>
      <c r="B32" s="204" t="s">
        <v>322</v>
      </c>
      <c r="C32" s="191" t="s">
        <v>309</v>
      </c>
      <c r="D32" s="206" t="s">
        <v>331</v>
      </c>
      <c r="E32" s="208" t="s">
        <v>323</v>
      </c>
      <c r="F32" s="189"/>
      <c r="G32" s="220" t="s">
        <v>164</v>
      </c>
      <c r="H32" s="233">
        <v>559040</v>
      </c>
      <c r="I32" s="235">
        <v>6.57</v>
      </c>
      <c r="J32" s="189">
        <v>6.57</v>
      </c>
      <c r="K32" s="92"/>
      <c r="L32" s="93"/>
      <c r="M32" s="94"/>
      <c r="N32" s="92"/>
      <c r="O32" s="92"/>
      <c r="P32" s="92"/>
      <c r="Q32" s="93"/>
      <c r="R32" s="210">
        <v>56.25</v>
      </c>
      <c r="S32" s="189">
        <v>56.25</v>
      </c>
      <c r="T32" s="92"/>
      <c r="U32" s="92"/>
      <c r="V32" s="93"/>
      <c r="W32" s="210">
        <v>37.18</v>
      </c>
      <c r="X32" s="189">
        <v>25.61</v>
      </c>
      <c r="Y32" s="189">
        <v>10.86</v>
      </c>
      <c r="Z32" s="189">
        <v>0.71</v>
      </c>
      <c r="AA32" s="95"/>
      <c r="AB32" s="212" t="s">
        <v>195</v>
      </c>
      <c r="AC32" s="92"/>
      <c r="AD32" s="96"/>
      <c r="AE32" s="97"/>
      <c r="AF32" s="92"/>
      <c r="AG32" s="92"/>
      <c r="AH32" s="96"/>
      <c r="AI32" s="198" t="s">
        <v>251</v>
      </c>
      <c r="AJ32" s="92"/>
      <c r="AK32" s="92"/>
      <c r="AL32" s="96"/>
      <c r="AM32" s="198" t="s">
        <v>159</v>
      </c>
      <c r="AN32" s="200" t="s">
        <v>325</v>
      </c>
      <c r="AO32" s="202" t="s">
        <v>161</v>
      </c>
      <c r="AP32" s="98"/>
      <c r="AQ32" s="98"/>
    </row>
    <row r="33" spans="1:43" s="27" customFormat="1" ht="25.5" customHeight="1">
      <c r="A33" s="224"/>
      <c r="B33" s="205"/>
      <c r="C33" s="192"/>
      <c r="D33" s="207"/>
      <c r="E33" s="209"/>
      <c r="F33" s="190"/>
      <c r="G33" s="221"/>
      <c r="H33" s="234"/>
      <c r="I33" s="236"/>
      <c r="J33" s="190"/>
      <c r="K33" s="29"/>
      <c r="L33" s="30"/>
      <c r="M33" s="31"/>
      <c r="N33" s="29"/>
      <c r="O33" s="29"/>
      <c r="P33" s="29"/>
      <c r="Q33" s="30"/>
      <c r="R33" s="211"/>
      <c r="S33" s="190"/>
      <c r="T33" s="29"/>
      <c r="U33" s="29"/>
      <c r="V33" s="30"/>
      <c r="W33" s="211"/>
      <c r="X33" s="190"/>
      <c r="Y33" s="190"/>
      <c r="Z33" s="190"/>
      <c r="AA33" s="32"/>
      <c r="AB33" s="213"/>
      <c r="AC33" s="33"/>
      <c r="AD33" s="34"/>
      <c r="AE33" s="35"/>
      <c r="AF33" s="33"/>
      <c r="AG33" s="33"/>
      <c r="AH33" s="34"/>
      <c r="AI33" s="199"/>
      <c r="AJ33" s="33"/>
      <c r="AK33" s="33"/>
      <c r="AL33" s="34"/>
      <c r="AM33" s="199"/>
      <c r="AN33" s="201"/>
      <c r="AO33" s="203"/>
      <c r="AP33" s="36"/>
      <c r="AQ33" s="117"/>
    </row>
    <row r="34" spans="1:43" s="27" customFormat="1" ht="25.5" customHeight="1">
      <c r="A34" s="222" t="s">
        <v>321</v>
      </c>
      <c r="B34" s="180">
        <v>4</v>
      </c>
      <c r="C34" s="182" t="s">
        <v>313</v>
      </c>
      <c r="D34" s="184">
        <v>3</v>
      </c>
      <c r="E34" s="186">
        <v>2.7</v>
      </c>
      <c r="F34" s="188">
        <v>67.069999999999993</v>
      </c>
      <c r="G34" s="225" t="s">
        <v>162</v>
      </c>
      <c r="H34" s="227">
        <v>658140</v>
      </c>
      <c r="I34" s="229">
        <v>2.86</v>
      </c>
      <c r="J34" s="188">
        <v>2.86</v>
      </c>
      <c r="K34" s="107"/>
      <c r="L34" s="108"/>
      <c r="M34" s="109"/>
      <c r="N34" s="107"/>
      <c r="O34" s="107"/>
      <c r="P34" s="107"/>
      <c r="Q34" s="108"/>
      <c r="R34" s="231">
        <v>55.06</v>
      </c>
      <c r="S34" s="188">
        <v>55.06</v>
      </c>
      <c r="T34" s="107"/>
      <c r="U34" s="107"/>
      <c r="V34" s="108"/>
      <c r="W34" s="231">
        <v>42.08</v>
      </c>
      <c r="X34" s="188">
        <v>26.45</v>
      </c>
      <c r="Y34" s="188">
        <v>15.06</v>
      </c>
      <c r="Z34" s="188">
        <v>0.56999999999999995</v>
      </c>
      <c r="AA34" s="110"/>
      <c r="AB34" s="196" t="s">
        <v>195</v>
      </c>
      <c r="AC34" s="107"/>
      <c r="AD34" s="111"/>
      <c r="AE34" s="112"/>
      <c r="AF34" s="107"/>
      <c r="AG34" s="107"/>
      <c r="AH34" s="111"/>
      <c r="AI34" s="214" t="s">
        <v>251</v>
      </c>
      <c r="AJ34" s="107"/>
      <c r="AK34" s="107"/>
      <c r="AL34" s="111"/>
      <c r="AM34" s="214" t="s">
        <v>159</v>
      </c>
      <c r="AN34" s="216" t="s">
        <v>163</v>
      </c>
      <c r="AO34" s="218" t="s">
        <v>161</v>
      </c>
      <c r="AP34" s="113"/>
      <c r="AQ34" s="113"/>
    </row>
    <row r="35" spans="1:43" s="27" customFormat="1" ht="25.5" customHeight="1">
      <c r="A35" s="223"/>
      <c r="B35" s="181"/>
      <c r="C35" s="183"/>
      <c r="D35" s="185"/>
      <c r="E35" s="187"/>
      <c r="F35" s="189"/>
      <c r="G35" s="226"/>
      <c r="H35" s="228"/>
      <c r="I35" s="230"/>
      <c r="J35" s="195"/>
      <c r="K35" s="38"/>
      <c r="L35" s="39"/>
      <c r="M35" s="40"/>
      <c r="N35" s="38"/>
      <c r="O35" s="38"/>
      <c r="P35" s="38"/>
      <c r="Q35" s="39"/>
      <c r="R35" s="232"/>
      <c r="S35" s="195"/>
      <c r="T35" s="38"/>
      <c r="U35" s="38"/>
      <c r="V35" s="39"/>
      <c r="W35" s="232"/>
      <c r="X35" s="195"/>
      <c r="Y35" s="195"/>
      <c r="Z35" s="195"/>
      <c r="AA35" s="41"/>
      <c r="AB35" s="197"/>
      <c r="AC35" s="42"/>
      <c r="AD35" s="43"/>
      <c r="AE35" s="44"/>
      <c r="AF35" s="42"/>
      <c r="AG35" s="42"/>
      <c r="AH35" s="43"/>
      <c r="AI35" s="215"/>
      <c r="AJ35" s="42"/>
      <c r="AK35" s="42"/>
      <c r="AL35" s="43"/>
      <c r="AM35" s="215"/>
      <c r="AN35" s="217"/>
      <c r="AO35" s="219"/>
      <c r="AP35" s="45"/>
      <c r="AQ35" s="46"/>
    </row>
    <row r="36" spans="1:43" s="27" customFormat="1" ht="25.5" customHeight="1">
      <c r="A36" s="223"/>
      <c r="B36" s="204" t="s">
        <v>332</v>
      </c>
      <c r="C36" s="191" t="s">
        <v>309</v>
      </c>
      <c r="D36" s="206" t="s">
        <v>333</v>
      </c>
      <c r="E36" s="208" t="s">
        <v>323</v>
      </c>
      <c r="F36" s="189"/>
      <c r="G36" s="220" t="s">
        <v>164</v>
      </c>
      <c r="H36" s="233">
        <v>653480</v>
      </c>
      <c r="I36" s="235">
        <v>6.63</v>
      </c>
      <c r="J36" s="189">
        <v>6.63</v>
      </c>
      <c r="K36" s="92"/>
      <c r="L36" s="93"/>
      <c r="M36" s="94"/>
      <c r="N36" s="92"/>
      <c r="O36" s="92"/>
      <c r="P36" s="92"/>
      <c r="Q36" s="93"/>
      <c r="R36" s="210">
        <v>55.46</v>
      </c>
      <c r="S36" s="189">
        <v>55.46</v>
      </c>
      <c r="T36" s="92"/>
      <c r="U36" s="92"/>
      <c r="V36" s="93"/>
      <c r="W36" s="210">
        <v>37.909999999999997</v>
      </c>
      <c r="X36" s="189">
        <v>26.64</v>
      </c>
      <c r="Y36" s="189">
        <v>10.7</v>
      </c>
      <c r="Z36" s="189">
        <v>0.56999999999999995</v>
      </c>
      <c r="AA36" s="95"/>
      <c r="AB36" s="212" t="s">
        <v>195</v>
      </c>
      <c r="AC36" s="92"/>
      <c r="AD36" s="96"/>
      <c r="AE36" s="97"/>
      <c r="AF36" s="92"/>
      <c r="AG36" s="92"/>
      <c r="AH36" s="96"/>
      <c r="AI36" s="198" t="s">
        <v>251</v>
      </c>
      <c r="AJ36" s="92"/>
      <c r="AK36" s="92"/>
      <c r="AL36" s="96"/>
      <c r="AM36" s="198" t="s">
        <v>159</v>
      </c>
      <c r="AN36" s="200" t="s">
        <v>325</v>
      </c>
      <c r="AO36" s="202" t="s">
        <v>161</v>
      </c>
      <c r="AP36" s="98"/>
      <c r="AQ36" s="98"/>
    </row>
    <row r="37" spans="1:43" s="27" customFormat="1" ht="25.5" customHeight="1">
      <c r="A37" s="224"/>
      <c r="B37" s="205"/>
      <c r="C37" s="192"/>
      <c r="D37" s="207"/>
      <c r="E37" s="209"/>
      <c r="F37" s="190"/>
      <c r="G37" s="221"/>
      <c r="H37" s="234"/>
      <c r="I37" s="236"/>
      <c r="J37" s="190"/>
      <c r="K37" s="29"/>
      <c r="L37" s="30"/>
      <c r="M37" s="31"/>
      <c r="N37" s="29"/>
      <c r="O37" s="29"/>
      <c r="P37" s="29"/>
      <c r="Q37" s="30"/>
      <c r="R37" s="211"/>
      <c r="S37" s="190"/>
      <c r="T37" s="29"/>
      <c r="U37" s="29"/>
      <c r="V37" s="30"/>
      <c r="W37" s="211"/>
      <c r="X37" s="190"/>
      <c r="Y37" s="190"/>
      <c r="Z37" s="190"/>
      <c r="AA37" s="32"/>
      <c r="AB37" s="213"/>
      <c r="AC37" s="33"/>
      <c r="AD37" s="34"/>
      <c r="AE37" s="35"/>
      <c r="AF37" s="33"/>
      <c r="AG37" s="33"/>
      <c r="AH37" s="34"/>
      <c r="AI37" s="199"/>
      <c r="AJ37" s="33"/>
      <c r="AK37" s="33"/>
      <c r="AL37" s="34"/>
      <c r="AM37" s="199"/>
      <c r="AN37" s="201"/>
      <c r="AO37" s="203"/>
      <c r="AP37" s="36"/>
      <c r="AQ37" s="117"/>
    </row>
    <row r="38" spans="1:43">
      <c r="I38" s="50"/>
      <c r="J38" s="50"/>
      <c r="K38" s="50"/>
      <c r="L38" s="50"/>
      <c r="M38" s="50"/>
      <c r="N38" s="50"/>
      <c r="O38" s="50"/>
      <c r="P38" s="50"/>
      <c r="Q38" s="50"/>
      <c r="R38" s="50"/>
      <c r="S38" s="50"/>
      <c r="T38" s="50"/>
      <c r="U38" s="50"/>
      <c r="V38" s="50"/>
      <c r="W38" s="50"/>
      <c r="X38" s="50"/>
      <c r="Y38" s="50"/>
      <c r="Z38" s="50"/>
      <c r="AA38" s="50"/>
    </row>
    <row r="39" spans="1:43">
      <c r="I39" s="50"/>
      <c r="J39" s="50"/>
      <c r="K39" s="50"/>
      <c r="L39" s="50"/>
      <c r="M39" s="50"/>
      <c r="N39" s="50"/>
      <c r="O39" s="50"/>
      <c r="P39" s="50"/>
      <c r="Q39" s="50"/>
      <c r="R39" s="50"/>
      <c r="S39" s="50"/>
      <c r="T39" s="50"/>
      <c r="U39" s="50"/>
      <c r="V39" s="50"/>
      <c r="W39" s="50"/>
      <c r="X39" s="50"/>
      <c r="Y39" s="50"/>
      <c r="Z39" s="50"/>
      <c r="AA39" s="50"/>
    </row>
    <row r="60" spans="49:49">
      <c r="AW60" s="17">
        <f>AW57*AU69</f>
        <v>0</v>
      </c>
    </row>
    <row r="72" spans="1:42">
      <c r="A72" s="59"/>
      <c r="B72" s="59"/>
      <c r="C72" s="59"/>
      <c r="D72" s="59"/>
      <c r="E72" s="59"/>
      <c r="F72" s="13"/>
      <c r="G72" s="59"/>
      <c r="H72" s="14"/>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row>
    <row r="116" spans="49:49">
      <c r="AW116" s="17">
        <f>AW113*AU125</f>
        <v>0</v>
      </c>
    </row>
  </sheetData>
  <mergeCells count="336">
    <mergeCell ref="A3:G3"/>
    <mergeCell ref="H3:H7"/>
    <mergeCell ref="I3:AA3"/>
    <mergeCell ref="AB3:AP3"/>
    <mergeCell ref="AQ3:AQ7"/>
    <mergeCell ref="A4:A7"/>
    <mergeCell ref="B4:E4"/>
    <mergeCell ref="F4:F7"/>
    <mergeCell ref="G4:G7"/>
    <mergeCell ref="I4:I7"/>
    <mergeCell ref="B6:E7"/>
    <mergeCell ref="J6:J7"/>
    <mergeCell ref="K6:K7"/>
    <mergeCell ref="L6:L7"/>
    <mergeCell ref="N6:N7"/>
    <mergeCell ref="J4:L5"/>
    <mergeCell ref="M4:M7"/>
    <mergeCell ref="N4:Q5"/>
    <mergeCell ref="R4:R7"/>
    <mergeCell ref="O6:O7"/>
    <mergeCell ref="P6:P7"/>
    <mergeCell ref="Q6:Q7"/>
    <mergeCell ref="V6:V7"/>
    <mergeCell ref="X6:X7"/>
    <mergeCell ref="X4:AA5"/>
    <mergeCell ref="AB4:AD5"/>
    <mergeCell ref="AE4:AH5"/>
    <mergeCell ref="AI4:AL5"/>
    <mergeCell ref="AM4:AP5"/>
    <mergeCell ref="S4:V5"/>
    <mergeCell ref="W4:W7"/>
    <mergeCell ref="S6:S7"/>
    <mergeCell ref="AM6:AM7"/>
    <mergeCell ref="AN6:AN7"/>
    <mergeCell ref="AO6:AO7"/>
    <mergeCell ref="AP6:AP7"/>
    <mergeCell ref="AJ6:AJ7"/>
    <mergeCell ref="AK6:AK7"/>
    <mergeCell ref="AL6:AL7"/>
    <mergeCell ref="A8:A9"/>
    <mergeCell ref="F8:F9"/>
    <mergeCell ref="G8:G9"/>
    <mergeCell ref="H8:H9"/>
    <mergeCell ref="I8:I9"/>
    <mergeCell ref="J8:J9"/>
    <mergeCell ref="AG6:AG7"/>
    <mergeCell ref="AH6:AH7"/>
    <mergeCell ref="AI6:AI7"/>
    <mergeCell ref="AA6:AA7"/>
    <mergeCell ref="AB6:AB7"/>
    <mergeCell ref="AC6:AC7"/>
    <mergeCell ref="AD6:AD7"/>
    <mergeCell ref="AE6:AE7"/>
    <mergeCell ref="AF6:AF7"/>
    <mergeCell ref="T6:T7"/>
    <mergeCell ref="U6:U7"/>
    <mergeCell ref="AB8:AB9"/>
    <mergeCell ref="AI8:AI9"/>
    <mergeCell ref="Y6:Y7"/>
    <mergeCell ref="Z6:Z7"/>
    <mergeCell ref="A10:A13"/>
    <mergeCell ref="G10:G11"/>
    <mergeCell ref="H10:H11"/>
    <mergeCell ref="I10:I11"/>
    <mergeCell ref="J10:J11"/>
    <mergeCell ref="AM12:AM13"/>
    <mergeCell ref="AN12:AN13"/>
    <mergeCell ref="AO12:AO13"/>
    <mergeCell ref="AM8:AM9"/>
    <mergeCell ref="AN8:AN9"/>
    <mergeCell ref="AO8:AO9"/>
    <mergeCell ref="R8:R9"/>
    <mergeCell ref="S8:S9"/>
    <mergeCell ref="W8:W9"/>
    <mergeCell ref="X8:X9"/>
    <mergeCell ref="Y8:Y9"/>
    <mergeCell ref="Z8:Z9"/>
    <mergeCell ref="Y10:Y11"/>
    <mergeCell ref="Z10:Z11"/>
    <mergeCell ref="AB10:AB11"/>
    <mergeCell ref="AI10:AI11"/>
    <mergeCell ref="W10:W11"/>
    <mergeCell ref="X10:X11"/>
    <mergeCell ref="Y12:Y13"/>
    <mergeCell ref="AM10:AM11"/>
    <mergeCell ref="AN10:AN11"/>
    <mergeCell ref="AO10:AO11"/>
    <mergeCell ref="F12:F13"/>
    <mergeCell ref="G12:G13"/>
    <mergeCell ref="H12:H13"/>
    <mergeCell ref="I12:I13"/>
    <mergeCell ref="J12:J13"/>
    <mergeCell ref="R12:R13"/>
    <mergeCell ref="S12:S13"/>
    <mergeCell ref="F10:F11"/>
    <mergeCell ref="Z12:Z13"/>
    <mergeCell ref="AB12:AB13"/>
    <mergeCell ref="AI12:AI13"/>
    <mergeCell ref="R10:R11"/>
    <mergeCell ref="S10:S11"/>
    <mergeCell ref="W12:W13"/>
    <mergeCell ref="X12:X13"/>
    <mergeCell ref="AI14:AI15"/>
    <mergeCell ref="AM14:AM15"/>
    <mergeCell ref="AN14:AN15"/>
    <mergeCell ref="AO14:AO15"/>
    <mergeCell ref="Y14:Y15"/>
    <mergeCell ref="Z14:Z15"/>
    <mergeCell ref="AB14:AB15"/>
    <mergeCell ref="A16:A17"/>
    <mergeCell ref="F16:F17"/>
    <mergeCell ref="G16:G17"/>
    <mergeCell ref="H16:H17"/>
    <mergeCell ref="I16:I17"/>
    <mergeCell ref="J16:J17"/>
    <mergeCell ref="S14:S15"/>
    <mergeCell ref="W14:W15"/>
    <mergeCell ref="X14:X15"/>
    <mergeCell ref="A14:A15"/>
    <mergeCell ref="F14:F15"/>
    <mergeCell ref="G14:G15"/>
    <mergeCell ref="H14:H15"/>
    <mergeCell ref="I14:I15"/>
    <mergeCell ref="J14:J15"/>
    <mergeCell ref="R14:R15"/>
    <mergeCell ref="AB16:AB17"/>
    <mergeCell ref="AI16:AI17"/>
    <mergeCell ref="AM16:AM17"/>
    <mergeCell ref="AN16:AN17"/>
    <mergeCell ref="AO16:AO17"/>
    <mergeCell ref="A18:A21"/>
    <mergeCell ref="G18:G19"/>
    <mergeCell ref="H18:H19"/>
    <mergeCell ref="I18:I19"/>
    <mergeCell ref="R16:R17"/>
    <mergeCell ref="S16:S17"/>
    <mergeCell ref="W16:W17"/>
    <mergeCell ref="X16:X17"/>
    <mergeCell ref="Y16:Y17"/>
    <mergeCell ref="Z16:Z17"/>
    <mergeCell ref="B18:B19"/>
    <mergeCell ref="C18:C19"/>
    <mergeCell ref="D18:D19"/>
    <mergeCell ref="B20:B21"/>
    <mergeCell ref="D20:D21"/>
    <mergeCell ref="E20:E21"/>
    <mergeCell ref="Z18:Z19"/>
    <mergeCell ref="AB18:AB19"/>
    <mergeCell ref="AI18:AI19"/>
    <mergeCell ref="S20:S21"/>
    <mergeCell ref="AM18:AM19"/>
    <mergeCell ref="AN18:AN19"/>
    <mergeCell ref="AO18:AO19"/>
    <mergeCell ref="J18:J19"/>
    <mergeCell ref="R18:R19"/>
    <mergeCell ref="S18:S19"/>
    <mergeCell ref="W18:W19"/>
    <mergeCell ref="X18:X19"/>
    <mergeCell ref="Y18:Y19"/>
    <mergeCell ref="Z24:Z25"/>
    <mergeCell ref="AB24:AB25"/>
    <mergeCell ref="AI24:AI25"/>
    <mergeCell ref="AM20:AM21"/>
    <mergeCell ref="AN20:AN21"/>
    <mergeCell ref="AO20:AO21"/>
    <mergeCell ref="A22:A25"/>
    <mergeCell ref="G22:G23"/>
    <mergeCell ref="H22:H23"/>
    <mergeCell ref="I22:I23"/>
    <mergeCell ref="J22:J23"/>
    <mergeCell ref="R22:R23"/>
    <mergeCell ref="S22:S23"/>
    <mergeCell ref="W20:W21"/>
    <mergeCell ref="X20:X21"/>
    <mergeCell ref="Y20:Y21"/>
    <mergeCell ref="Z20:Z21"/>
    <mergeCell ref="AB20:AB21"/>
    <mergeCell ref="AI20:AI21"/>
    <mergeCell ref="G20:G21"/>
    <mergeCell ref="H20:H21"/>
    <mergeCell ref="I20:I21"/>
    <mergeCell ref="J20:J21"/>
    <mergeCell ref="R20:R21"/>
    <mergeCell ref="W24:W25"/>
    <mergeCell ref="X24:X25"/>
    <mergeCell ref="Y24:Y25"/>
    <mergeCell ref="B28:B29"/>
    <mergeCell ref="D28:D29"/>
    <mergeCell ref="E28:E29"/>
    <mergeCell ref="AM22:AM23"/>
    <mergeCell ref="AN22:AN23"/>
    <mergeCell ref="AO22:AO23"/>
    <mergeCell ref="G24:G25"/>
    <mergeCell ref="H24:H25"/>
    <mergeCell ref="I24:I25"/>
    <mergeCell ref="J24:J25"/>
    <mergeCell ref="R24:R25"/>
    <mergeCell ref="S24:S25"/>
    <mergeCell ref="W22:W23"/>
    <mergeCell ref="X22:X23"/>
    <mergeCell ref="Y22:Y23"/>
    <mergeCell ref="Z22:Z23"/>
    <mergeCell ref="AB22:AB23"/>
    <mergeCell ref="AI22:AI23"/>
    <mergeCell ref="AM24:AM25"/>
    <mergeCell ref="AN24:AN25"/>
    <mergeCell ref="AO24:AO25"/>
    <mergeCell ref="AI26:AI27"/>
    <mergeCell ref="AM26:AM27"/>
    <mergeCell ref="AN26:AN27"/>
    <mergeCell ref="AO26:AO27"/>
    <mergeCell ref="G28:G29"/>
    <mergeCell ref="H28:H29"/>
    <mergeCell ref="I28:I29"/>
    <mergeCell ref="J28:J29"/>
    <mergeCell ref="R28:R29"/>
    <mergeCell ref="S28:S29"/>
    <mergeCell ref="S26:S27"/>
    <mergeCell ref="W26:W27"/>
    <mergeCell ref="X26:X27"/>
    <mergeCell ref="Y26:Y27"/>
    <mergeCell ref="Z26:Z27"/>
    <mergeCell ref="AB26:AB27"/>
    <mergeCell ref="AM28:AM29"/>
    <mergeCell ref="AN28:AN29"/>
    <mergeCell ref="AO28:AO29"/>
    <mergeCell ref="Z28:Z29"/>
    <mergeCell ref="AB28:AB29"/>
    <mergeCell ref="AI28:AI29"/>
    <mergeCell ref="G26:G27"/>
    <mergeCell ref="H26:H27"/>
    <mergeCell ref="A30:A33"/>
    <mergeCell ref="G30:G31"/>
    <mergeCell ref="H30:H31"/>
    <mergeCell ref="I30:I31"/>
    <mergeCell ref="J30:J31"/>
    <mergeCell ref="R30:R31"/>
    <mergeCell ref="W28:W29"/>
    <mergeCell ref="X28:X29"/>
    <mergeCell ref="Y28:Y29"/>
    <mergeCell ref="B32:B33"/>
    <mergeCell ref="D32:D33"/>
    <mergeCell ref="E32:E33"/>
    <mergeCell ref="C30:C31"/>
    <mergeCell ref="D30:D31"/>
    <mergeCell ref="E30:E31"/>
    <mergeCell ref="A26:A29"/>
    <mergeCell ref="I26:I27"/>
    <mergeCell ref="J26:J27"/>
    <mergeCell ref="R26:R27"/>
    <mergeCell ref="AI30:AI31"/>
    <mergeCell ref="AM30:AM31"/>
    <mergeCell ref="AN30:AN31"/>
    <mergeCell ref="AO30:AO31"/>
    <mergeCell ref="G32:G33"/>
    <mergeCell ref="H32:H33"/>
    <mergeCell ref="I32:I33"/>
    <mergeCell ref="J32:J33"/>
    <mergeCell ref="R32:R33"/>
    <mergeCell ref="S32:S33"/>
    <mergeCell ref="S30:S31"/>
    <mergeCell ref="W30:W31"/>
    <mergeCell ref="X30:X31"/>
    <mergeCell ref="Y30:Y31"/>
    <mergeCell ref="Z30:Z31"/>
    <mergeCell ref="AB30:AB31"/>
    <mergeCell ref="AN32:AN33"/>
    <mergeCell ref="AO32:AO33"/>
    <mergeCell ref="Z32:Z33"/>
    <mergeCell ref="AB32:AB33"/>
    <mergeCell ref="AI32:AI33"/>
    <mergeCell ref="A34:A37"/>
    <mergeCell ref="G34:G35"/>
    <mergeCell ref="H34:H35"/>
    <mergeCell ref="I34:I35"/>
    <mergeCell ref="J34:J35"/>
    <mergeCell ref="R34:R35"/>
    <mergeCell ref="W32:W33"/>
    <mergeCell ref="X32:X33"/>
    <mergeCell ref="Y32:Y33"/>
    <mergeCell ref="B36:B37"/>
    <mergeCell ref="D36:D37"/>
    <mergeCell ref="E36:E37"/>
    <mergeCell ref="R36:R37"/>
    <mergeCell ref="S36:S37"/>
    <mergeCell ref="S34:S35"/>
    <mergeCell ref="W34:W35"/>
    <mergeCell ref="X34:X35"/>
    <mergeCell ref="Y34:Y35"/>
    <mergeCell ref="H36:H37"/>
    <mergeCell ref="I36:I37"/>
    <mergeCell ref="J36:J37"/>
    <mergeCell ref="C36:C37"/>
    <mergeCell ref="F30:F33"/>
    <mergeCell ref="C32:C33"/>
    <mergeCell ref="Z34:Z35"/>
    <mergeCell ref="AB34:AB35"/>
    <mergeCell ref="AM32:AM33"/>
    <mergeCell ref="AM36:AM37"/>
    <mergeCell ref="AN36:AN37"/>
    <mergeCell ref="AO36:AO37"/>
    <mergeCell ref="C22:C23"/>
    <mergeCell ref="B24:B25"/>
    <mergeCell ref="D24:D25"/>
    <mergeCell ref="C24:C25"/>
    <mergeCell ref="E24:E25"/>
    <mergeCell ref="F22:F25"/>
    <mergeCell ref="B30:B31"/>
    <mergeCell ref="W36:W37"/>
    <mergeCell ref="X36:X37"/>
    <mergeCell ref="Y36:Y37"/>
    <mergeCell ref="Z36:Z37"/>
    <mergeCell ref="AB36:AB37"/>
    <mergeCell ref="AI36:AI37"/>
    <mergeCell ref="AI34:AI35"/>
    <mergeCell ref="AM34:AM35"/>
    <mergeCell ref="AN34:AN35"/>
    <mergeCell ref="AO34:AO35"/>
    <mergeCell ref="G36:G37"/>
    <mergeCell ref="B34:B35"/>
    <mergeCell ref="C34:C35"/>
    <mergeCell ref="D34:D35"/>
    <mergeCell ref="E34:E35"/>
    <mergeCell ref="F34:F37"/>
    <mergeCell ref="E18:E19"/>
    <mergeCell ref="F18:F21"/>
    <mergeCell ref="C20:C21"/>
    <mergeCell ref="B26:B27"/>
    <mergeCell ref="C26:C27"/>
    <mergeCell ref="D26:D27"/>
    <mergeCell ref="E26:E27"/>
    <mergeCell ref="F26:F29"/>
    <mergeCell ref="C28:C29"/>
    <mergeCell ref="E22:E23"/>
    <mergeCell ref="B22:B23"/>
    <mergeCell ref="D22:D23"/>
  </mergeCells>
  <phoneticPr fontId="2"/>
  <printOptions horizontalCentered="1"/>
  <pageMargins left="0.59055118110236227" right="0.39370078740157483" top="0.98425196850393704" bottom="0.59055118110236227" header="0.98425196850393704" footer="0.51181102362204722"/>
  <pageSetup paperSize="8" scale="74" orientation="landscape" horizontalDpi="300" verticalDpi="300" r:id="rId1"/>
  <headerFooter scaleWithDoc="0" alignWithMargins="0">
    <oddFooter>&amp;C&amp;"ＭＳ ゴシック,標準"&amp;10 Ⅱ-1</oddFooter>
  </headerFooter>
</worksheet>
</file>

<file path=xl/worksheets/sheet5.xml><?xml version="1.0" encoding="utf-8"?>
<worksheet xmlns="http://schemas.openxmlformats.org/spreadsheetml/2006/main" xmlns:r="http://schemas.openxmlformats.org/officeDocument/2006/relationships">
  <sheetPr>
    <tabColor rgb="FFFFFF00"/>
  </sheetPr>
  <dimension ref="A1:CG118"/>
  <sheetViews>
    <sheetView showGridLines="0" view="pageBreakPreview" zoomScaleNormal="100" zoomScaleSheetLayoutView="100" workbookViewId="0">
      <selection activeCell="B2" sqref="B2"/>
    </sheetView>
  </sheetViews>
  <sheetFormatPr defaultColWidth="8.85546875" defaultRowHeight="13.5"/>
  <cols>
    <col min="1" max="44" width="2.140625" style="5" customWidth="1"/>
    <col min="45" max="47" width="3.28515625" style="5" customWidth="1"/>
    <col min="48" max="49" width="3.28515625" style="11" customWidth="1"/>
    <col min="50" max="85" width="3.28515625" style="5" customWidth="1"/>
    <col min="86" max="16384" width="8.85546875" style="5"/>
  </cols>
  <sheetData>
    <row r="1" spans="1:49" ht="17.45" customHeight="1">
      <c r="A1" s="5" t="s">
        <v>99</v>
      </c>
    </row>
    <row r="2" spans="1:49" ht="17.45" customHeight="1">
      <c r="C2" s="5" t="s">
        <v>100</v>
      </c>
    </row>
    <row r="3" spans="1:49" ht="17.45" customHeight="1">
      <c r="C3" s="5" t="s">
        <v>101</v>
      </c>
    </row>
    <row r="4" spans="1:49" ht="17.45" customHeight="1"/>
    <row r="5" spans="1:49" ht="17.45" customHeight="1">
      <c r="B5" s="12" t="s">
        <v>102</v>
      </c>
      <c r="C5" s="324" t="s">
        <v>103</v>
      </c>
      <c r="D5" s="324"/>
      <c r="E5" s="324"/>
      <c r="F5" s="324"/>
      <c r="G5" s="324"/>
      <c r="H5" s="324"/>
      <c r="I5" s="324"/>
      <c r="J5" s="324"/>
      <c r="K5" s="324"/>
      <c r="L5" s="324"/>
      <c r="M5" s="5" t="s">
        <v>16</v>
      </c>
      <c r="N5" s="5" t="s">
        <v>115</v>
      </c>
    </row>
    <row r="6" spans="1:49" ht="17.45" customHeight="1">
      <c r="B6" s="12" t="s">
        <v>102</v>
      </c>
      <c r="C6" s="324" t="s">
        <v>116</v>
      </c>
      <c r="D6" s="324"/>
      <c r="E6" s="324"/>
      <c r="F6" s="324"/>
      <c r="G6" s="324"/>
      <c r="H6" s="324"/>
      <c r="I6" s="324"/>
      <c r="J6" s="324"/>
      <c r="K6" s="324"/>
      <c r="L6" s="324"/>
      <c r="M6" s="5" t="s">
        <v>16</v>
      </c>
      <c r="N6" s="5" t="s">
        <v>334</v>
      </c>
    </row>
    <row r="7" spans="1:49" ht="17.45" customHeight="1">
      <c r="B7" s="12"/>
      <c r="C7" s="158"/>
      <c r="D7" s="158"/>
      <c r="E7" s="158"/>
      <c r="F7" s="158"/>
      <c r="G7" s="158"/>
      <c r="H7" s="158"/>
      <c r="I7" s="158"/>
      <c r="J7" s="158"/>
      <c r="K7" s="158"/>
      <c r="L7" s="158"/>
      <c r="N7" s="5" t="s">
        <v>133</v>
      </c>
    </row>
    <row r="8" spans="1:49" ht="17.45" customHeight="1">
      <c r="B8" s="12"/>
      <c r="C8" s="158"/>
      <c r="D8" s="158"/>
      <c r="E8" s="158"/>
      <c r="F8" s="158"/>
      <c r="G8" s="158"/>
      <c r="H8" s="158"/>
      <c r="I8" s="158"/>
      <c r="J8" s="158"/>
      <c r="K8" s="158"/>
      <c r="L8" s="158"/>
      <c r="N8" s="5" t="s">
        <v>196</v>
      </c>
    </row>
    <row r="9" spans="1:49" ht="17.45" customHeight="1">
      <c r="N9" s="5" t="s">
        <v>118</v>
      </c>
    </row>
    <row r="10" spans="1:49" ht="17.45" customHeight="1">
      <c r="B10" s="12" t="s">
        <v>102</v>
      </c>
      <c r="C10" s="324" t="s">
        <v>117</v>
      </c>
      <c r="D10" s="324"/>
      <c r="E10" s="324"/>
      <c r="F10" s="324"/>
      <c r="G10" s="324"/>
      <c r="H10" s="324"/>
      <c r="I10" s="324"/>
      <c r="J10" s="324"/>
      <c r="K10" s="324"/>
      <c r="L10" s="324"/>
      <c r="M10" s="5" t="s">
        <v>16</v>
      </c>
      <c r="N10" s="325">
        <v>559040</v>
      </c>
      <c r="O10" s="325"/>
      <c r="P10" s="325"/>
      <c r="Q10" s="325"/>
      <c r="R10" s="172" t="s">
        <v>138</v>
      </c>
      <c r="S10" s="172"/>
    </row>
    <row r="11" spans="1:49" ht="17.45" customHeight="1"/>
    <row r="12" spans="1:49" ht="17.45" customHeight="1"/>
    <row r="13" spans="1:49" ht="17.45" customHeight="1">
      <c r="B13" s="5" t="s">
        <v>347</v>
      </c>
      <c r="D13" s="5" t="s">
        <v>335</v>
      </c>
    </row>
    <row r="14" spans="1:49" ht="17.45" customHeight="1"/>
    <row r="16" spans="1:49" s="13" customFormat="1" ht="12">
      <c r="B16" s="326" t="s">
        <v>135</v>
      </c>
      <c r="C16" s="326"/>
      <c r="D16" s="326"/>
      <c r="E16" s="326"/>
      <c r="F16" s="326"/>
      <c r="G16" s="326"/>
      <c r="H16" s="326"/>
      <c r="I16" s="326"/>
      <c r="J16" s="326"/>
      <c r="K16" s="326"/>
      <c r="L16" s="326"/>
      <c r="M16" s="326"/>
      <c r="N16" s="326"/>
      <c r="O16" s="326"/>
      <c r="P16" s="326"/>
      <c r="Q16" s="326"/>
      <c r="R16" s="326"/>
      <c r="S16" s="326"/>
      <c r="T16" s="326"/>
      <c r="U16" s="326"/>
      <c r="V16" s="326"/>
      <c r="W16" s="326"/>
      <c r="X16" s="326"/>
      <c r="Y16" s="326"/>
      <c r="Z16" s="326"/>
      <c r="AA16" s="326"/>
      <c r="AB16" s="326"/>
      <c r="AC16" s="326"/>
      <c r="AD16" s="326"/>
      <c r="AE16" s="326"/>
      <c r="AF16" s="326"/>
      <c r="AG16" s="326"/>
      <c r="AH16" s="326"/>
      <c r="AI16" s="326"/>
      <c r="AJ16" s="326"/>
      <c r="AK16" s="326"/>
      <c r="AL16" s="326"/>
      <c r="AM16" s="326"/>
      <c r="AN16" s="326"/>
      <c r="AV16" s="14"/>
      <c r="AW16" s="14"/>
    </row>
    <row r="17" spans="2:85" s="13" customFormat="1" ht="12.75" customHeight="1">
      <c r="B17" s="327" t="s">
        <v>128</v>
      </c>
      <c r="C17" s="328"/>
      <c r="D17" s="328"/>
      <c r="E17" s="328"/>
      <c r="F17" s="328"/>
      <c r="G17" s="328"/>
      <c r="H17" s="328"/>
      <c r="I17" s="328"/>
      <c r="J17" s="328"/>
      <c r="K17" s="328"/>
      <c r="L17" s="328"/>
      <c r="M17" s="328"/>
      <c r="N17" s="328"/>
      <c r="O17" s="328"/>
      <c r="P17" s="328"/>
      <c r="Q17" s="328"/>
      <c r="R17" s="328"/>
      <c r="S17" s="328"/>
      <c r="T17" s="329"/>
      <c r="U17" s="330" t="s">
        <v>127</v>
      </c>
      <c r="V17" s="331"/>
      <c r="W17" s="331"/>
      <c r="X17" s="332"/>
      <c r="Y17" s="333" t="s">
        <v>327</v>
      </c>
      <c r="Z17" s="334"/>
      <c r="AA17" s="334"/>
      <c r="AB17" s="334"/>
      <c r="AC17" s="334"/>
      <c r="AD17" s="334"/>
      <c r="AE17" s="334"/>
      <c r="AF17" s="335"/>
      <c r="AG17" s="330" t="s">
        <v>326</v>
      </c>
      <c r="AH17" s="331"/>
      <c r="AI17" s="331"/>
      <c r="AJ17" s="331"/>
      <c r="AK17" s="331"/>
      <c r="AL17" s="331"/>
      <c r="AM17" s="331"/>
      <c r="AN17" s="332"/>
      <c r="AV17" s="14"/>
      <c r="AW17" s="14"/>
    </row>
    <row r="18" spans="2:85" s="13" customFormat="1" ht="12">
      <c r="B18" s="336" t="s">
        <v>348</v>
      </c>
      <c r="C18" s="337"/>
      <c r="D18" s="337"/>
      <c r="E18" s="338"/>
      <c r="F18" s="338"/>
      <c r="G18" s="338"/>
      <c r="H18" s="338"/>
      <c r="I18" s="338"/>
      <c r="J18" s="338"/>
      <c r="K18" s="338"/>
      <c r="L18" s="338"/>
      <c r="M18" s="338"/>
      <c r="N18" s="338"/>
      <c r="O18" s="338"/>
      <c r="P18" s="338"/>
      <c r="Q18" s="338"/>
      <c r="R18" s="338"/>
      <c r="S18" s="338"/>
      <c r="T18" s="339"/>
      <c r="U18" s="340">
        <v>6.57</v>
      </c>
      <c r="V18" s="341"/>
      <c r="W18" s="341"/>
      <c r="X18" s="342"/>
      <c r="Y18" s="343" t="s">
        <v>349</v>
      </c>
      <c r="Z18" s="344"/>
      <c r="AA18" s="344"/>
      <c r="AB18" s="344"/>
      <c r="AC18" s="344"/>
      <c r="AD18" s="344"/>
      <c r="AE18" s="344"/>
      <c r="AF18" s="345"/>
      <c r="AG18" s="346" t="s">
        <v>349</v>
      </c>
      <c r="AH18" s="344"/>
      <c r="AI18" s="344"/>
      <c r="AJ18" s="344"/>
      <c r="AK18" s="344"/>
      <c r="AL18" s="344"/>
      <c r="AM18" s="344"/>
      <c r="AN18" s="347"/>
      <c r="AV18" s="14"/>
      <c r="AW18" s="14"/>
    </row>
    <row r="19" spans="2:85" s="13" customFormat="1" ht="12">
      <c r="B19" s="15"/>
      <c r="C19" s="348" t="s">
        <v>173</v>
      </c>
      <c r="D19" s="348"/>
      <c r="E19" s="349" t="s">
        <v>201</v>
      </c>
      <c r="F19" s="349"/>
      <c r="G19" s="349"/>
      <c r="H19" s="349"/>
      <c r="I19" s="349"/>
      <c r="J19" s="349"/>
      <c r="K19" s="349"/>
      <c r="L19" s="349"/>
      <c r="M19" s="349"/>
      <c r="N19" s="349"/>
      <c r="O19" s="349"/>
      <c r="P19" s="349"/>
      <c r="Q19" s="349"/>
      <c r="R19" s="349"/>
      <c r="S19" s="349"/>
      <c r="T19" s="350"/>
      <c r="U19" s="351">
        <v>6.57</v>
      </c>
      <c r="V19" s="352"/>
      <c r="W19" s="352"/>
      <c r="X19" s="353"/>
      <c r="Y19" s="354">
        <v>42000</v>
      </c>
      <c r="Z19" s="355"/>
      <c r="AA19" s="355"/>
      <c r="AB19" s="355"/>
      <c r="AC19" s="355"/>
      <c r="AD19" s="355"/>
      <c r="AE19" s="355"/>
      <c r="AF19" s="356"/>
      <c r="AG19" s="357">
        <v>40000</v>
      </c>
      <c r="AH19" s="355"/>
      <c r="AI19" s="355"/>
      <c r="AJ19" s="355"/>
      <c r="AK19" s="355"/>
      <c r="AL19" s="355"/>
      <c r="AM19" s="355"/>
      <c r="AN19" s="358"/>
      <c r="AV19" s="14"/>
      <c r="AW19" s="14"/>
    </row>
    <row r="20" spans="2:85" s="13" customFormat="1" ht="12">
      <c r="B20" s="359" t="s">
        <v>350</v>
      </c>
      <c r="C20" s="360"/>
      <c r="D20" s="360"/>
      <c r="E20" s="361" t="s">
        <v>123</v>
      </c>
      <c r="F20" s="361"/>
      <c r="G20" s="361"/>
      <c r="H20" s="361"/>
      <c r="I20" s="361"/>
      <c r="J20" s="361"/>
      <c r="K20" s="361"/>
      <c r="L20" s="361"/>
      <c r="M20" s="361"/>
      <c r="N20" s="361"/>
      <c r="O20" s="361"/>
      <c r="P20" s="361"/>
      <c r="Q20" s="361"/>
      <c r="R20" s="361"/>
      <c r="S20" s="361"/>
      <c r="T20" s="362"/>
      <c r="U20" s="340"/>
      <c r="V20" s="341"/>
      <c r="W20" s="341"/>
      <c r="X20" s="342"/>
      <c r="Y20" s="363" t="s">
        <v>349</v>
      </c>
      <c r="Z20" s="364"/>
      <c r="AA20" s="364"/>
      <c r="AB20" s="364"/>
      <c r="AC20" s="364"/>
      <c r="AD20" s="364"/>
      <c r="AE20" s="364"/>
      <c r="AF20" s="365"/>
      <c r="AG20" s="366" t="s">
        <v>349</v>
      </c>
      <c r="AH20" s="364"/>
      <c r="AI20" s="364"/>
      <c r="AJ20" s="364"/>
      <c r="AK20" s="364"/>
      <c r="AL20" s="364"/>
      <c r="AM20" s="364"/>
      <c r="AN20" s="367"/>
      <c r="AV20" s="14"/>
      <c r="AW20" s="14"/>
    </row>
    <row r="21" spans="2:85" s="13" customFormat="1" ht="13.15" customHeight="1">
      <c r="B21" s="16"/>
      <c r="C21" s="368"/>
      <c r="D21" s="369"/>
      <c r="E21" s="370"/>
      <c r="F21" s="370"/>
      <c r="G21" s="370"/>
      <c r="H21" s="370"/>
      <c r="I21" s="370"/>
      <c r="J21" s="370"/>
      <c r="K21" s="370"/>
      <c r="L21" s="370"/>
      <c r="M21" s="370"/>
      <c r="N21" s="370"/>
      <c r="O21" s="370"/>
      <c r="P21" s="370"/>
      <c r="Q21" s="370"/>
      <c r="R21" s="370"/>
      <c r="S21" s="370"/>
      <c r="T21" s="371"/>
      <c r="U21" s="372"/>
      <c r="V21" s="373"/>
      <c r="W21" s="373"/>
      <c r="X21" s="374"/>
      <c r="Y21" s="375"/>
      <c r="Z21" s="376"/>
      <c r="AA21" s="376"/>
      <c r="AB21" s="376"/>
      <c r="AC21" s="376"/>
      <c r="AD21" s="376"/>
      <c r="AE21" s="376"/>
      <c r="AF21" s="377"/>
      <c r="AG21" s="378"/>
      <c r="AH21" s="376"/>
      <c r="AI21" s="376"/>
      <c r="AJ21" s="376"/>
      <c r="AK21" s="376"/>
      <c r="AL21" s="376"/>
      <c r="AM21" s="376"/>
      <c r="AN21" s="379"/>
      <c r="AV21" s="14"/>
      <c r="AW21" s="14"/>
    </row>
    <row r="22" spans="2:85" s="13" customFormat="1" ht="12">
      <c r="B22" s="336" t="s">
        <v>129</v>
      </c>
      <c r="C22" s="337"/>
      <c r="D22" s="337"/>
      <c r="E22" s="337"/>
      <c r="F22" s="337"/>
      <c r="G22" s="337"/>
      <c r="H22" s="337"/>
      <c r="I22" s="337"/>
      <c r="J22" s="337"/>
      <c r="K22" s="337"/>
      <c r="L22" s="337"/>
      <c r="M22" s="337"/>
      <c r="N22" s="337"/>
      <c r="O22" s="337"/>
      <c r="P22" s="337"/>
      <c r="Q22" s="337"/>
      <c r="R22" s="337"/>
      <c r="S22" s="337"/>
      <c r="T22" s="380"/>
      <c r="U22" s="340">
        <v>56.25</v>
      </c>
      <c r="V22" s="341"/>
      <c r="W22" s="341"/>
      <c r="X22" s="342"/>
      <c r="Y22" s="343" t="s">
        <v>349</v>
      </c>
      <c r="Z22" s="344"/>
      <c r="AA22" s="344"/>
      <c r="AB22" s="344"/>
      <c r="AC22" s="344"/>
      <c r="AD22" s="344"/>
      <c r="AE22" s="344"/>
      <c r="AF22" s="345"/>
      <c r="AG22" s="346" t="s">
        <v>349</v>
      </c>
      <c r="AH22" s="344"/>
      <c r="AI22" s="344"/>
      <c r="AJ22" s="344"/>
      <c r="AK22" s="344"/>
      <c r="AL22" s="344"/>
      <c r="AM22" s="344"/>
      <c r="AN22" s="347"/>
      <c r="AV22" s="14"/>
      <c r="AW22" s="14"/>
    </row>
    <row r="23" spans="2:85" s="13" customFormat="1" ht="12">
      <c r="B23" s="157"/>
      <c r="C23" s="381" t="s">
        <v>351</v>
      </c>
      <c r="D23" s="381"/>
      <c r="E23" s="382" t="s">
        <v>250</v>
      </c>
      <c r="F23" s="382"/>
      <c r="G23" s="382"/>
      <c r="H23" s="382"/>
      <c r="I23" s="382"/>
      <c r="J23" s="382"/>
      <c r="K23" s="382"/>
      <c r="L23" s="382"/>
      <c r="M23" s="382"/>
      <c r="N23" s="382"/>
      <c r="O23" s="382"/>
      <c r="P23" s="382"/>
      <c r="Q23" s="382"/>
      <c r="R23" s="382"/>
      <c r="S23" s="382"/>
      <c r="T23" s="383"/>
      <c r="U23" s="384">
        <v>56.25</v>
      </c>
      <c r="V23" s="385"/>
      <c r="W23" s="385"/>
      <c r="X23" s="386"/>
      <c r="Y23" s="387">
        <v>12300</v>
      </c>
      <c r="Z23" s="388"/>
      <c r="AA23" s="388"/>
      <c r="AB23" s="388"/>
      <c r="AC23" s="388"/>
      <c r="AD23" s="388"/>
      <c r="AE23" s="388"/>
      <c r="AF23" s="389"/>
      <c r="AG23" s="390">
        <v>10000</v>
      </c>
      <c r="AH23" s="388"/>
      <c r="AI23" s="388"/>
      <c r="AJ23" s="388"/>
      <c r="AK23" s="388"/>
      <c r="AL23" s="388"/>
      <c r="AM23" s="388"/>
      <c r="AN23" s="391"/>
      <c r="AV23" s="14"/>
      <c r="AW23" s="14"/>
    </row>
    <row r="24" spans="2:85" s="13" customFormat="1" ht="12">
      <c r="B24" s="359" t="s">
        <v>352</v>
      </c>
      <c r="C24" s="360"/>
      <c r="D24" s="360"/>
      <c r="E24" s="360"/>
      <c r="F24" s="360"/>
      <c r="G24" s="360"/>
      <c r="H24" s="360"/>
      <c r="I24" s="360"/>
      <c r="J24" s="360"/>
      <c r="K24" s="360"/>
      <c r="L24" s="360"/>
      <c r="M24" s="360"/>
      <c r="N24" s="360"/>
      <c r="O24" s="360"/>
      <c r="P24" s="360"/>
      <c r="Q24" s="360"/>
      <c r="R24" s="360"/>
      <c r="S24" s="360"/>
      <c r="T24" s="392"/>
      <c r="U24" s="393">
        <v>37.18</v>
      </c>
      <c r="V24" s="394"/>
      <c r="W24" s="394"/>
      <c r="X24" s="395"/>
      <c r="Y24" s="363" t="s">
        <v>349</v>
      </c>
      <c r="Z24" s="364"/>
      <c r="AA24" s="364"/>
      <c r="AB24" s="364"/>
      <c r="AC24" s="364"/>
      <c r="AD24" s="364"/>
      <c r="AE24" s="364"/>
      <c r="AF24" s="365"/>
      <c r="AG24" s="366" t="s">
        <v>349</v>
      </c>
      <c r="AH24" s="364"/>
      <c r="AI24" s="364"/>
      <c r="AJ24" s="364"/>
      <c r="AK24" s="364"/>
      <c r="AL24" s="364"/>
      <c r="AM24" s="364"/>
      <c r="AN24" s="367"/>
      <c r="AV24" s="14"/>
      <c r="AW24" s="14"/>
    </row>
    <row r="25" spans="2:85" s="13" customFormat="1" ht="12">
      <c r="B25" s="410"/>
      <c r="C25" s="413" t="s">
        <v>121</v>
      </c>
      <c r="D25" s="413"/>
      <c r="E25" s="414" t="s">
        <v>124</v>
      </c>
      <c r="F25" s="414"/>
      <c r="G25" s="414"/>
      <c r="H25" s="414"/>
      <c r="I25" s="414"/>
      <c r="J25" s="414"/>
      <c r="K25" s="414"/>
      <c r="L25" s="414"/>
      <c r="M25" s="414"/>
      <c r="N25" s="414"/>
      <c r="O25" s="414"/>
      <c r="P25" s="414"/>
      <c r="Q25" s="414"/>
      <c r="R25" s="414"/>
      <c r="S25" s="414"/>
      <c r="T25" s="415"/>
      <c r="U25" s="416">
        <v>25.61</v>
      </c>
      <c r="V25" s="417"/>
      <c r="W25" s="417"/>
      <c r="X25" s="418"/>
      <c r="Y25" s="419">
        <v>3100</v>
      </c>
      <c r="Z25" s="397"/>
      <c r="AA25" s="397"/>
      <c r="AB25" s="397"/>
      <c r="AC25" s="397"/>
      <c r="AD25" s="397"/>
      <c r="AE25" s="397"/>
      <c r="AF25" s="420"/>
      <c r="AG25" s="396">
        <v>3000</v>
      </c>
      <c r="AH25" s="397"/>
      <c r="AI25" s="397"/>
      <c r="AJ25" s="397"/>
      <c r="AK25" s="397"/>
      <c r="AL25" s="397"/>
      <c r="AM25" s="397"/>
      <c r="AN25" s="398"/>
      <c r="AV25" s="14"/>
      <c r="AW25" s="14"/>
    </row>
    <row r="26" spans="2:85" s="13" customFormat="1" ht="12">
      <c r="B26" s="411"/>
      <c r="C26" s="413" t="s">
        <v>122</v>
      </c>
      <c r="D26" s="413"/>
      <c r="E26" s="414" t="s">
        <v>125</v>
      </c>
      <c r="F26" s="414"/>
      <c r="G26" s="414"/>
      <c r="H26" s="414"/>
      <c r="I26" s="414"/>
      <c r="J26" s="414"/>
      <c r="K26" s="414"/>
      <c r="L26" s="414"/>
      <c r="M26" s="414"/>
      <c r="N26" s="414"/>
      <c r="O26" s="414"/>
      <c r="P26" s="414"/>
      <c r="Q26" s="414"/>
      <c r="R26" s="414"/>
      <c r="S26" s="414"/>
      <c r="T26" s="415"/>
      <c r="U26" s="416">
        <v>10.86</v>
      </c>
      <c r="V26" s="417"/>
      <c r="W26" s="417"/>
      <c r="X26" s="418"/>
      <c r="Y26" s="419">
        <v>2400</v>
      </c>
      <c r="Z26" s="397"/>
      <c r="AA26" s="397"/>
      <c r="AB26" s="397"/>
      <c r="AC26" s="397"/>
      <c r="AD26" s="397"/>
      <c r="AE26" s="397"/>
      <c r="AF26" s="420"/>
      <c r="AG26" s="396">
        <v>2500</v>
      </c>
      <c r="AH26" s="397"/>
      <c r="AI26" s="397"/>
      <c r="AJ26" s="397"/>
      <c r="AK26" s="397"/>
      <c r="AL26" s="397"/>
      <c r="AM26" s="397"/>
      <c r="AN26" s="398"/>
      <c r="AV26" s="14"/>
      <c r="AW26" s="14"/>
    </row>
    <row r="27" spans="2:85" s="13" customFormat="1" ht="12">
      <c r="B27" s="412"/>
      <c r="C27" s="399" t="s">
        <v>137</v>
      </c>
      <c r="D27" s="399"/>
      <c r="E27" s="400" t="s">
        <v>126</v>
      </c>
      <c r="F27" s="400"/>
      <c r="G27" s="400"/>
      <c r="H27" s="400"/>
      <c r="I27" s="400"/>
      <c r="J27" s="400"/>
      <c r="K27" s="400"/>
      <c r="L27" s="400"/>
      <c r="M27" s="400"/>
      <c r="N27" s="400"/>
      <c r="O27" s="400"/>
      <c r="P27" s="400"/>
      <c r="Q27" s="400"/>
      <c r="R27" s="400"/>
      <c r="S27" s="400"/>
      <c r="T27" s="401"/>
      <c r="U27" s="402">
        <v>0.71</v>
      </c>
      <c r="V27" s="403"/>
      <c r="W27" s="403"/>
      <c r="X27" s="404"/>
      <c r="Y27" s="405">
        <v>350</v>
      </c>
      <c r="Z27" s="406"/>
      <c r="AA27" s="406"/>
      <c r="AB27" s="406"/>
      <c r="AC27" s="406"/>
      <c r="AD27" s="406"/>
      <c r="AE27" s="406"/>
      <c r="AF27" s="407"/>
      <c r="AG27" s="408">
        <v>350</v>
      </c>
      <c r="AH27" s="406"/>
      <c r="AI27" s="406"/>
      <c r="AJ27" s="406"/>
      <c r="AK27" s="406"/>
      <c r="AL27" s="406"/>
      <c r="AM27" s="406"/>
      <c r="AN27" s="409"/>
      <c r="AV27" s="14"/>
      <c r="AW27" s="14"/>
    </row>
    <row r="28" spans="2:85" s="13" customFormat="1" ht="12">
      <c r="AN28" s="58" t="s">
        <v>328</v>
      </c>
      <c r="AV28" s="14"/>
      <c r="AW28" s="14"/>
    </row>
    <row r="29" spans="2:85" s="13" customFormat="1" ht="12">
      <c r="AV29" s="14"/>
      <c r="AW29" s="14"/>
    </row>
    <row r="30" spans="2:85" s="17" customFormat="1">
      <c r="C30" s="17" t="s">
        <v>329</v>
      </c>
      <c r="J30" s="426">
        <f>N10</f>
        <v>559040</v>
      </c>
      <c r="K30" s="427"/>
      <c r="L30" s="427"/>
      <c r="M30" s="427"/>
      <c r="AS30" s="428" t="s">
        <v>353</v>
      </c>
      <c r="AT30" s="428"/>
      <c r="AU30" s="428"/>
      <c r="AV30" s="428"/>
      <c r="AW30" s="428"/>
      <c r="AX30" s="429">
        <f>N10</f>
        <v>559040</v>
      </c>
      <c r="AY30" s="429"/>
      <c r="AZ30" s="429"/>
      <c r="BA30" s="421" t="s">
        <v>354</v>
      </c>
      <c r="BB30" s="421" t="s">
        <v>355</v>
      </c>
      <c r="BC30" s="430">
        <f>U18</f>
        <v>6.57</v>
      </c>
      <c r="BD30" s="430"/>
      <c r="BE30" s="421" t="s">
        <v>354</v>
      </c>
      <c r="BF30" s="437">
        <f>AG19</f>
        <v>40000</v>
      </c>
      <c r="BG30" s="423"/>
      <c r="BH30" s="421" t="s">
        <v>356</v>
      </c>
      <c r="BI30" s="421" t="s">
        <v>354</v>
      </c>
      <c r="BJ30" s="422">
        <f>U19</f>
        <v>6.57</v>
      </c>
      <c r="BK30" s="423"/>
      <c r="BL30" s="159"/>
      <c r="BM30" s="159"/>
      <c r="BN30" s="159"/>
      <c r="BO30" s="159"/>
      <c r="BP30" s="159"/>
      <c r="BQ30" s="159"/>
      <c r="BR30" s="159"/>
      <c r="BS30" s="160"/>
      <c r="BT30" s="161"/>
      <c r="BU30" s="161"/>
      <c r="BV30" s="161"/>
      <c r="BW30" s="161"/>
      <c r="BX30" s="161"/>
      <c r="BY30"/>
      <c r="BZ30"/>
      <c r="CA30"/>
      <c r="CB30"/>
      <c r="CC30" s="5"/>
      <c r="CD30" s="5"/>
      <c r="CE30" s="5"/>
      <c r="CF30" s="5"/>
      <c r="CG30" s="5"/>
    </row>
    <row r="31" spans="2:85" s="17" customFormat="1">
      <c r="AS31" s="428"/>
      <c r="AT31" s="428"/>
      <c r="AU31" s="428"/>
      <c r="AV31" s="428"/>
      <c r="AW31" s="428"/>
      <c r="AX31" s="429"/>
      <c r="AY31" s="429"/>
      <c r="AZ31" s="429"/>
      <c r="BA31" s="421"/>
      <c r="BB31" s="421"/>
      <c r="BC31" s="421">
        <v>100</v>
      </c>
      <c r="BD31" s="421"/>
      <c r="BE31" s="421"/>
      <c r="BF31" s="424">
        <f>Y19</f>
        <v>42000</v>
      </c>
      <c r="BG31" s="425"/>
      <c r="BH31" s="421"/>
      <c r="BI31" s="421"/>
      <c r="BJ31" s="421">
        <f>BC30</f>
        <v>6.57</v>
      </c>
      <c r="BK31" s="421"/>
      <c r="BL31" s="159"/>
      <c r="BM31" s="159"/>
      <c r="BN31" s="159"/>
      <c r="BO31" s="159"/>
      <c r="BP31" s="159"/>
      <c r="BQ31" s="159"/>
      <c r="BR31" s="159"/>
      <c r="BS31" s="160"/>
      <c r="BT31" s="161"/>
      <c r="BU31" s="161"/>
      <c r="BV31" s="161"/>
      <c r="BW31" s="161"/>
      <c r="BX31" s="161"/>
      <c r="BY31"/>
      <c r="BZ31"/>
      <c r="CA31"/>
      <c r="CB31"/>
      <c r="CC31" s="5"/>
      <c r="CD31" s="5"/>
      <c r="CE31" s="5"/>
      <c r="CF31" s="5"/>
      <c r="CG31" s="5"/>
    </row>
    <row r="32" spans="2:85" s="17" customFormat="1">
      <c r="C32" s="431" t="s">
        <v>354</v>
      </c>
      <c r="D32" s="432"/>
      <c r="E32" s="433" t="s">
        <v>357</v>
      </c>
      <c r="F32" s="434">
        <f>U18</f>
        <v>6.57</v>
      </c>
      <c r="G32" s="435"/>
      <c r="H32" s="433" t="s">
        <v>354</v>
      </c>
      <c r="I32" s="436">
        <f>AG19</f>
        <v>40000</v>
      </c>
      <c r="J32" s="436"/>
      <c r="K32" s="436"/>
      <c r="L32" s="433" t="s">
        <v>358</v>
      </c>
      <c r="M32" s="433" t="s">
        <v>354</v>
      </c>
      <c r="N32" s="434">
        <f>U18</f>
        <v>6.57</v>
      </c>
      <c r="O32" s="435"/>
      <c r="AS32" s="162"/>
      <c r="AT32" s="162"/>
      <c r="AU32" s="162"/>
      <c r="AV32" s="162"/>
      <c r="AW32" s="162"/>
      <c r="AX32" s="163"/>
      <c r="AY32" s="441" t="s">
        <v>359</v>
      </c>
      <c r="AZ32" s="421" t="s">
        <v>360</v>
      </c>
      <c r="BA32" s="422">
        <f>U22</f>
        <v>56.25</v>
      </c>
      <c r="BB32" s="423"/>
      <c r="BC32" s="421" t="s">
        <v>354</v>
      </c>
      <c r="BD32" s="437">
        <f>AG23</f>
        <v>10000</v>
      </c>
      <c r="BE32" s="437"/>
      <c r="BF32" s="421" t="s">
        <v>356</v>
      </c>
      <c r="BG32" s="421" t="s">
        <v>354</v>
      </c>
      <c r="BH32" s="422">
        <f>U22</f>
        <v>56.25</v>
      </c>
      <c r="BI32" s="423"/>
      <c r="BJ32" s="160"/>
      <c r="BK32" s="161"/>
      <c r="BL32" s="161"/>
      <c r="BM32" s="161"/>
      <c r="BN32" s="161"/>
      <c r="BO32" s="161"/>
      <c r="BP32"/>
      <c r="BQ32"/>
      <c r="BR32"/>
      <c r="BS32"/>
      <c r="BT32"/>
      <c r="BU32"/>
      <c r="BV32"/>
      <c r="BW32"/>
      <c r="BX32"/>
      <c r="BY32"/>
      <c r="BZ32"/>
      <c r="CA32"/>
      <c r="CB32"/>
      <c r="CC32" s="5"/>
      <c r="CD32" s="5"/>
      <c r="CE32" s="5"/>
      <c r="CF32" s="5"/>
      <c r="CG32" s="5"/>
    </row>
    <row r="33" spans="3:85" s="17" customFormat="1">
      <c r="C33" s="431"/>
      <c r="D33" s="432"/>
      <c r="E33" s="433"/>
      <c r="F33" s="433">
        <v>100</v>
      </c>
      <c r="G33" s="433"/>
      <c r="H33" s="433"/>
      <c r="I33" s="438">
        <f>Y19</f>
        <v>42000</v>
      </c>
      <c r="J33" s="439"/>
      <c r="K33" s="439"/>
      <c r="L33" s="433"/>
      <c r="M33" s="433"/>
      <c r="N33" s="440">
        <f>U18</f>
        <v>6.57</v>
      </c>
      <c r="O33" s="433"/>
      <c r="AS33" s="162"/>
      <c r="AT33" s="162"/>
      <c r="AU33" s="162"/>
      <c r="AV33" s="162"/>
      <c r="AW33" s="162"/>
      <c r="AX33" s="163"/>
      <c r="AY33" s="421"/>
      <c r="AZ33" s="421"/>
      <c r="BA33" s="421">
        <v>100</v>
      </c>
      <c r="BB33" s="421"/>
      <c r="BC33" s="421"/>
      <c r="BD33" s="424">
        <f>Y23</f>
        <v>12300</v>
      </c>
      <c r="BE33" s="425"/>
      <c r="BF33" s="421"/>
      <c r="BG33" s="421"/>
      <c r="BH33" s="421">
        <f>BA32</f>
        <v>56.25</v>
      </c>
      <c r="BI33" s="421"/>
      <c r="BJ33" s="160"/>
      <c r="BK33" s="161"/>
      <c r="BL33" s="161"/>
      <c r="BM33" s="161"/>
      <c r="BN33" s="161"/>
      <c r="BO33" s="161"/>
      <c r="BP33"/>
      <c r="BQ33"/>
      <c r="BR33"/>
      <c r="BS33"/>
      <c r="BT33"/>
      <c r="BU33"/>
      <c r="BV33"/>
      <c r="BW33"/>
      <c r="BX33"/>
      <c r="BY33"/>
      <c r="BZ33"/>
      <c r="CA33"/>
      <c r="CB33"/>
      <c r="CC33" s="5"/>
      <c r="CD33" s="5"/>
      <c r="CE33" s="5"/>
      <c r="CF33" s="5"/>
      <c r="CG33" s="5"/>
    </row>
    <row r="34" spans="3:85" s="17" customFormat="1">
      <c r="AS34" s="162"/>
      <c r="AT34" s="162"/>
      <c r="AU34" s="162"/>
      <c r="AV34" s="162"/>
      <c r="AW34" s="162"/>
      <c r="AX34" s="163"/>
      <c r="AY34" s="441" t="s">
        <v>359</v>
      </c>
      <c r="AZ34" s="421" t="s">
        <v>360</v>
      </c>
      <c r="BA34" s="422">
        <f>U25</f>
        <v>25.61</v>
      </c>
      <c r="BB34" s="423"/>
      <c r="BC34" s="421" t="s">
        <v>354</v>
      </c>
      <c r="BD34" s="437">
        <f>AG25</f>
        <v>3000</v>
      </c>
      <c r="BE34" s="437"/>
      <c r="BF34" s="441" t="s">
        <v>359</v>
      </c>
      <c r="BG34" s="422">
        <f>U26</f>
        <v>10.86</v>
      </c>
      <c r="BH34" s="423"/>
      <c r="BI34" s="421" t="s">
        <v>354</v>
      </c>
      <c r="BJ34" s="437">
        <f>AG26</f>
        <v>2500</v>
      </c>
      <c r="BK34" s="423"/>
      <c r="BL34" s="441" t="s">
        <v>359</v>
      </c>
      <c r="BM34" s="422">
        <f>U27</f>
        <v>0.71</v>
      </c>
      <c r="BN34" s="423"/>
      <c r="BO34" s="421" t="s">
        <v>354</v>
      </c>
      <c r="BP34" s="437">
        <f>AG27</f>
        <v>350</v>
      </c>
      <c r="BQ34" s="423"/>
      <c r="BR34" s="421" t="s">
        <v>356</v>
      </c>
      <c r="BS34" s="421" t="s">
        <v>354</v>
      </c>
      <c r="BT34" s="422">
        <f>U24</f>
        <v>37.18</v>
      </c>
      <c r="BU34" s="423"/>
      <c r="BV34" s="423"/>
      <c r="BW34" s="423"/>
      <c r="BX34" s="423"/>
      <c r="BY34" s="423"/>
      <c r="BZ34" s="423"/>
      <c r="CA34" s="423"/>
      <c r="CB34" s="442" t="s">
        <v>361</v>
      </c>
      <c r="CC34" s="5"/>
      <c r="CD34" s="5"/>
      <c r="CE34" s="5"/>
      <c r="CF34" s="5"/>
      <c r="CG34" s="5"/>
    </row>
    <row r="35" spans="3:85" s="17" customFormat="1">
      <c r="C35" s="431" t="s">
        <v>359</v>
      </c>
      <c r="D35" s="443" t="s">
        <v>357</v>
      </c>
      <c r="E35" s="444">
        <f>U23</f>
        <v>56.25</v>
      </c>
      <c r="F35" s="445"/>
      <c r="G35" s="445"/>
      <c r="H35" s="443" t="s">
        <v>354</v>
      </c>
      <c r="I35" s="446">
        <f>AG23</f>
        <v>10000</v>
      </c>
      <c r="J35" s="446"/>
      <c r="K35" s="446"/>
      <c r="L35" s="443" t="s">
        <v>358</v>
      </c>
      <c r="M35" s="443" t="s">
        <v>354</v>
      </c>
      <c r="N35" s="453">
        <f>U23</f>
        <v>56.25</v>
      </c>
      <c r="O35" s="453"/>
      <c r="P35" s="453"/>
      <c r="AS35" s="162"/>
      <c r="AT35" s="162"/>
      <c r="AU35" s="162"/>
      <c r="AV35" s="162"/>
      <c r="AW35" s="162"/>
      <c r="AX35" s="163"/>
      <c r="AY35" s="421"/>
      <c r="AZ35" s="421"/>
      <c r="BA35" s="421">
        <v>100</v>
      </c>
      <c r="BB35" s="421"/>
      <c r="BC35" s="421"/>
      <c r="BD35" s="424">
        <f>Y25</f>
        <v>3100</v>
      </c>
      <c r="BE35" s="425"/>
      <c r="BF35" s="421"/>
      <c r="BG35" s="421">
        <v>100</v>
      </c>
      <c r="BH35" s="421"/>
      <c r="BI35" s="421"/>
      <c r="BJ35" s="424">
        <f>Y26</f>
        <v>2400</v>
      </c>
      <c r="BK35" s="425"/>
      <c r="BL35" s="421"/>
      <c r="BM35" s="421">
        <v>100</v>
      </c>
      <c r="BN35" s="421"/>
      <c r="BO35" s="421"/>
      <c r="BP35" s="424">
        <f>Y27</f>
        <v>350</v>
      </c>
      <c r="BQ35" s="425"/>
      <c r="BR35" s="421"/>
      <c r="BS35" s="421"/>
      <c r="BT35" s="421">
        <f>BA34</f>
        <v>25.61</v>
      </c>
      <c r="BU35" s="421"/>
      <c r="BV35" s="164" t="s">
        <v>359</v>
      </c>
      <c r="BW35" s="421">
        <f>BG34</f>
        <v>10.86</v>
      </c>
      <c r="BX35" s="421"/>
      <c r="BY35" s="164" t="s">
        <v>359</v>
      </c>
      <c r="BZ35" s="421">
        <f>BM34</f>
        <v>0.71</v>
      </c>
      <c r="CA35" s="421"/>
      <c r="CB35" s="442"/>
      <c r="CC35" s="5"/>
      <c r="CD35" s="5"/>
      <c r="CE35" s="5"/>
      <c r="CF35" s="5"/>
      <c r="CG35" s="5"/>
    </row>
    <row r="36" spans="3:85" s="17" customFormat="1" ht="10.9" customHeight="1">
      <c r="C36" s="431"/>
      <c r="D36" s="443"/>
      <c r="E36" s="443">
        <v>100</v>
      </c>
      <c r="F36" s="443"/>
      <c r="G36" s="443"/>
      <c r="H36" s="443"/>
      <c r="I36" s="447">
        <f>Y23</f>
        <v>12300</v>
      </c>
      <c r="J36" s="448"/>
      <c r="K36" s="448"/>
      <c r="L36" s="443"/>
      <c r="M36" s="443"/>
      <c r="N36" s="449">
        <f>U23</f>
        <v>56.25</v>
      </c>
      <c r="O36" s="449"/>
      <c r="P36" s="449"/>
      <c r="AS36" s="162"/>
      <c r="AT36" s="162"/>
      <c r="AU36" s="162"/>
      <c r="AV36" s="162"/>
      <c r="AW36" s="162"/>
      <c r="AX36" s="163"/>
      <c r="AY36" s="450" t="s">
        <v>362</v>
      </c>
      <c r="AZ36" s="451">
        <f>AX30*((BC30/BC31*BF30/BF31)*BJ30/BJ31+(BA32/BA33*BD32/BD33)*BH32/BH33+(BA34/BA35*BD34/BD35+BG34/BG35*BJ34/BJ35+BM34/BM35*BP34/BP35)*BT34/(BT35+BW35+BZ35))</f>
        <v>496400.80427200178</v>
      </c>
      <c r="BA36" s="451"/>
      <c r="BB36" s="451"/>
      <c r="BC36" s="451"/>
      <c r="BD36" s="450" t="s">
        <v>363</v>
      </c>
      <c r="BE36" s="452">
        <f>ROUNDUP(AZ36,3-INT(LOG(ABS(AZ36))))</f>
        <v>496500</v>
      </c>
      <c r="BF36" s="452"/>
      <c r="BG36" s="452"/>
      <c r="BH36" s="452"/>
      <c r="BI36" s="455" t="s">
        <v>364</v>
      </c>
      <c r="BJ36" s="455"/>
      <c r="BK36" s="456" t="s">
        <v>365</v>
      </c>
      <c r="BL36" s="456"/>
      <c r="BM36" s="163"/>
      <c r="BN36" s="163"/>
      <c r="BO36" s="160"/>
      <c r="BP36" s="161"/>
      <c r="BQ36" s="161"/>
      <c r="BR36" s="161"/>
      <c r="BS36" s="161"/>
      <c r="BT36" s="161"/>
      <c r="BU36"/>
      <c r="BV36"/>
      <c r="BW36"/>
      <c r="BX36"/>
      <c r="BY36"/>
      <c r="BZ36"/>
      <c r="CA36"/>
      <c r="CB36"/>
      <c r="CC36" s="5"/>
      <c r="CD36" s="5"/>
      <c r="CE36" s="5"/>
      <c r="CF36" s="5"/>
      <c r="CG36" s="5"/>
    </row>
    <row r="37" spans="3:85" s="17" customFormat="1">
      <c r="AS37" s="162"/>
      <c r="AT37" s="162"/>
      <c r="AU37" s="162"/>
      <c r="AV37" s="162"/>
      <c r="AW37" s="162"/>
      <c r="AX37" s="163"/>
      <c r="AY37" s="450"/>
      <c r="AZ37" s="451"/>
      <c r="BA37" s="451"/>
      <c r="BB37" s="451"/>
      <c r="BC37" s="451"/>
      <c r="BD37" s="450"/>
      <c r="BE37" s="452"/>
      <c r="BF37" s="452"/>
      <c r="BG37" s="452"/>
      <c r="BH37" s="452"/>
      <c r="BI37" s="455"/>
      <c r="BJ37" s="455"/>
      <c r="BK37" s="456"/>
      <c r="BL37" s="456"/>
      <c r="BM37" s="165" t="s">
        <v>366</v>
      </c>
      <c r="BN37" s="163"/>
      <c r="BO37" s="160"/>
      <c r="BP37" s="161"/>
      <c r="BQ37" s="161"/>
      <c r="BR37" s="161"/>
      <c r="BS37" s="161"/>
      <c r="BT37" s="161"/>
      <c r="BU37"/>
      <c r="BV37"/>
      <c r="BW37"/>
      <c r="BX37"/>
      <c r="BY37"/>
      <c r="BZ37"/>
      <c r="CA37"/>
      <c r="CB37"/>
      <c r="CC37" s="5"/>
      <c r="CD37" s="5"/>
      <c r="CE37" s="5"/>
      <c r="CF37" s="5"/>
      <c r="CG37" s="5"/>
    </row>
    <row r="38" spans="3:85" s="17" customFormat="1">
      <c r="C38" s="431" t="s">
        <v>367</v>
      </c>
      <c r="D38" s="454" t="s">
        <v>368</v>
      </c>
      <c r="E38" s="457">
        <f>U25</f>
        <v>25.61</v>
      </c>
      <c r="F38" s="458"/>
      <c r="G38" s="458"/>
      <c r="H38" s="454" t="s">
        <v>369</v>
      </c>
      <c r="I38" s="459">
        <f>AG25</f>
        <v>3000</v>
      </c>
      <c r="J38" s="459"/>
      <c r="K38" s="459"/>
      <c r="L38" s="454" t="s">
        <v>367</v>
      </c>
      <c r="M38" s="457">
        <f>U26</f>
        <v>10.86</v>
      </c>
      <c r="N38" s="458"/>
      <c r="O38" s="458"/>
      <c r="P38" s="454" t="s">
        <v>369</v>
      </c>
      <c r="Q38" s="459">
        <f>AG26</f>
        <v>2500</v>
      </c>
      <c r="R38" s="459"/>
      <c r="S38" s="459"/>
      <c r="T38" s="454" t="s">
        <v>367</v>
      </c>
      <c r="U38" s="463">
        <f>U27</f>
        <v>0.71</v>
      </c>
      <c r="V38" s="463"/>
      <c r="W38" s="463"/>
      <c r="X38" s="454" t="s">
        <v>369</v>
      </c>
      <c r="Y38" s="464">
        <f>+AG27</f>
        <v>350</v>
      </c>
      <c r="Z38" s="458"/>
      <c r="AA38" s="454" t="s">
        <v>370</v>
      </c>
      <c r="AB38" s="156"/>
      <c r="AC38" s="156"/>
      <c r="AD38" s="156"/>
      <c r="AE38" s="156"/>
      <c r="AF38" s="156"/>
      <c r="AG38" s="156"/>
      <c r="AM38" s="156"/>
      <c r="AN38" s="22"/>
      <c r="AS38" s="5"/>
      <c r="AT38" s="5"/>
      <c r="AU38" s="11"/>
      <c r="AV38" s="11"/>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row>
    <row r="39" spans="3:85" s="17" customFormat="1" ht="11.25">
      <c r="C39" s="431"/>
      <c r="D39" s="454"/>
      <c r="E39" s="454">
        <v>100</v>
      </c>
      <c r="F39" s="454"/>
      <c r="G39" s="454"/>
      <c r="H39" s="454"/>
      <c r="I39" s="460">
        <f>Y25</f>
        <v>3100</v>
      </c>
      <c r="J39" s="461"/>
      <c r="K39" s="461"/>
      <c r="L39" s="454"/>
      <c r="M39" s="454">
        <v>100</v>
      </c>
      <c r="N39" s="454"/>
      <c r="O39" s="454"/>
      <c r="P39" s="454"/>
      <c r="Q39" s="460">
        <f>Y26</f>
        <v>2400</v>
      </c>
      <c r="R39" s="461"/>
      <c r="S39" s="461"/>
      <c r="T39" s="454"/>
      <c r="U39" s="454">
        <v>100</v>
      </c>
      <c r="V39" s="454"/>
      <c r="W39" s="454"/>
      <c r="X39" s="454"/>
      <c r="Y39" s="462">
        <f>+Y27</f>
        <v>350</v>
      </c>
      <c r="Z39" s="454"/>
      <c r="AA39" s="454"/>
      <c r="AB39" s="156"/>
      <c r="AC39" s="156"/>
      <c r="AD39" s="156"/>
      <c r="AE39" s="156"/>
      <c r="AF39" s="156"/>
      <c r="AG39" s="156"/>
      <c r="AM39" s="156"/>
      <c r="AN39" s="22"/>
      <c r="AS39" s="19"/>
      <c r="AT39" s="21"/>
      <c r="AU39" s="20"/>
      <c r="AV39" s="20"/>
    </row>
    <row r="40" spans="3:85" s="17" customFormat="1" ht="11.25">
      <c r="AS40" s="19"/>
      <c r="AT40" s="21"/>
      <c r="AU40" s="20"/>
      <c r="AV40" s="20"/>
    </row>
    <row r="41" spans="3:85" s="17" customFormat="1" ht="11.25">
      <c r="C41" s="432" t="s">
        <v>369</v>
      </c>
      <c r="D41" s="457">
        <f>U24</f>
        <v>37.18</v>
      </c>
      <c r="E41" s="457"/>
      <c r="F41" s="457"/>
      <c r="G41" s="457"/>
      <c r="H41" s="457"/>
      <c r="I41" s="457"/>
      <c r="J41" s="457"/>
      <c r="K41" s="457"/>
      <c r="L41" s="457"/>
      <c r="M41" s="457"/>
      <c r="N41" s="457"/>
      <c r="O41" s="431" t="s">
        <v>367</v>
      </c>
      <c r="P41" s="467">
        <v>100</v>
      </c>
      <c r="Q41" s="467"/>
      <c r="R41" s="467"/>
      <c r="S41" s="166" t="s">
        <v>371</v>
      </c>
      <c r="T41" s="466">
        <f>U18</f>
        <v>6.57</v>
      </c>
      <c r="U41" s="467"/>
      <c r="V41" s="467"/>
      <c r="W41" s="166" t="s">
        <v>371</v>
      </c>
      <c r="X41" s="466">
        <f>U22</f>
        <v>56.25</v>
      </c>
      <c r="Y41" s="467"/>
      <c r="Z41" s="467"/>
      <c r="AA41" s="166" t="s">
        <v>371</v>
      </c>
      <c r="AB41" s="466">
        <f>U24</f>
        <v>37.18</v>
      </c>
      <c r="AC41" s="467"/>
      <c r="AD41" s="467"/>
      <c r="AE41" s="22"/>
      <c r="AF41" s="431" t="s">
        <v>372</v>
      </c>
      <c r="AG41" s="468">
        <f>AZ36</f>
        <v>496400.80427200178</v>
      </c>
      <c r="AH41" s="468"/>
      <c r="AI41" s="468"/>
      <c r="AJ41" s="468"/>
      <c r="AK41" s="468"/>
      <c r="AL41" s="468"/>
      <c r="AM41" s="468"/>
      <c r="AS41" s="19"/>
      <c r="AT41" s="19"/>
      <c r="AU41" s="20"/>
      <c r="AV41" s="20"/>
    </row>
    <row r="42" spans="3:85" s="17" customFormat="1" ht="11.25">
      <c r="C42" s="432"/>
      <c r="D42" s="469">
        <f>U25</f>
        <v>25.61</v>
      </c>
      <c r="E42" s="470"/>
      <c r="F42" s="470"/>
      <c r="G42" s="167" t="s">
        <v>367</v>
      </c>
      <c r="H42" s="469">
        <f>U26</f>
        <v>10.86</v>
      </c>
      <c r="I42" s="470"/>
      <c r="J42" s="470"/>
      <c r="K42" s="167" t="s">
        <v>367</v>
      </c>
      <c r="L42" s="469">
        <f>U27</f>
        <v>0.71</v>
      </c>
      <c r="M42" s="470"/>
      <c r="N42" s="470"/>
      <c r="O42" s="431"/>
      <c r="P42" s="471">
        <v>100</v>
      </c>
      <c r="Q42" s="471"/>
      <c r="R42" s="471"/>
      <c r="S42" s="471"/>
      <c r="T42" s="471"/>
      <c r="U42" s="471"/>
      <c r="V42" s="471"/>
      <c r="W42" s="471"/>
      <c r="X42" s="471"/>
      <c r="Y42" s="471"/>
      <c r="Z42" s="471"/>
      <c r="AA42" s="471"/>
      <c r="AB42" s="471"/>
      <c r="AC42" s="471"/>
      <c r="AD42" s="471"/>
      <c r="AE42" s="22"/>
      <c r="AF42" s="431"/>
      <c r="AG42" s="468"/>
      <c r="AH42" s="468"/>
      <c r="AI42" s="468"/>
      <c r="AJ42" s="468"/>
      <c r="AK42" s="468"/>
      <c r="AL42" s="468"/>
      <c r="AM42" s="468"/>
      <c r="AS42" s="19"/>
      <c r="AT42" s="19"/>
      <c r="AU42" s="23"/>
      <c r="AV42" s="20"/>
    </row>
    <row r="43" spans="3:85">
      <c r="AS43" s="19"/>
      <c r="AT43" s="66"/>
      <c r="AU43" s="20"/>
      <c r="AV43" s="20"/>
      <c r="AW43" s="17"/>
      <c r="AX43" s="17"/>
      <c r="AY43" s="17"/>
      <c r="AZ43" s="17"/>
    </row>
    <row r="44" spans="3:85">
      <c r="C44" s="172" t="s">
        <v>373</v>
      </c>
      <c r="D44" s="172"/>
      <c r="E44" s="465">
        <f>BE36</f>
        <v>496500</v>
      </c>
      <c r="F44" s="465"/>
      <c r="G44" s="465"/>
      <c r="H44" s="465"/>
      <c r="I44" s="431" t="s">
        <v>132</v>
      </c>
      <c r="J44" s="431"/>
      <c r="K44" s="431"/>
      <c r="M44" s="427" t="s">
        <v>193</v>
      </c>
      <c r="N44" s="427"/>
      <c r="O44" s="427"/>
      <c r="P44" s="427"/>
      <c r="Q44" s="427"/>
      <c r="R44" s="427"/>
      <c r="S44" s="427"/>
      <c r="T44" s="427"/>
      <c r="U44" s="427"/>
      <c r="V44" s="427"/>
      <c r="W44" s="427"/>
      <c r="X44" s="427"/>
      <c r="Y44" s="427"/>
      <c r="Z44" s="427"/>
      <c r="AA44" s="427"/>
      <c r="AB44" s="427"/>
      <c r="AC44" s="427"/>
      <c r="AD44" s="427"/>
      <c r="AE44" s="427"/>
      <c r="AF44" s="427"/>
      <c r="AM44" s="17"/>
      <c r="AN44" s="17"/>
      <c r="AS44" s="19"/>
      <c r="AT44" s="67"/>
      <c r="AU44" s="20"/>
      <c r="AV44" s="20"/>
      <c r="AW44" s="17"/>
      <c r="AX44" s="17"/>
      <c r="AY44" s="17"/>
      <c r="AZ44" s="17"/>
    </row>
    <row r="45" spans="3:85">
      <c r="C45" s="172"/>
      <c r="D45" s="172"/>
      <c r="E45" s="465"/>
      <c r="F45" s="465"/>
      <c r="G45" s="465"/>
      <c r="H45" s="465"/>
      <c r="I45" s="431"/>
      <c r="J45" s="431"/>
      <c r="K45" s="431"/>
      <c r="M45" s="427"/>
      <c r="N45" s="427"/>
      <c r="O45" s="427"/>
      <c r="P45" s="427"/>
      <c r="Q45" s="427"/>
      <c r="R45" s="427"/>
      <c r="S45" s="427"/>
      <c r="T45" s="427"/>
      <c r="U45" s="427"/>
      <c r="V45" s="427"/>
      <c r="W45" s="427"/>
      <c r="X45" s="427"/>
      <c r="Y45" s="427"/>
      <c r="Z45" s="427"/>
      <c r="AA45" s="427"/>
      <c r="AB45" s="427"/>
      <c r="AC45" s="427"/>
      <c r="AD45" s="427"/>
      <c r="AE45" s="427"/>
      <c r="AF45" s="427"/>
      <c r="AM45" s="17"/>
      <c r="AN45" s="17"/>
      <c r="AS45" s="19"/>
      <c r="AT45" s="68"/>
      <c r="AU45" s="23"/>
      <c r="AV45" s="20"/>
      <c r="AW45" s="17"/>
      <c r="AX45" s="17"/>
      <c r="AY45" s="17"/>
      <c r="AZ45" s="17"/>
    </row>
    <row r="46" spans="3:85">
      <c r="T46" s="65"/>
      <c r="AS46" s="19"/>
      <c r="AT46" s="67"/>
      <c r="AU46" s="20"/>
      <c r="AV46" s="18"/>
      <c r="AY46" s="17"/>
      <c r="AZ46" s="17"/>
    </row>
    <row r="47" spans="3:85">
      <c r="AL47" s="65"/>
      <c r="AS47" s="19"/>
      <c r="AT47" s="69"/>
      <c r="AU47" s="20"/>
      <c r="AV47" s="20"/>
      <c r="AW47" s="17"/>
      <c r="AX47" s="17"/>
      <c r="AY47" s="17"/>
      <c r="AZ47" s="17"/>
    </row>
    <row r="48" spans="3:85">
      <c r="AS48" s="19"/>
      <c r="AT48" s="67"/>
      <c r="AU48" s="20"/>
      <c r="AV48" s="20"/>
      <c r="AW48" s="17"/>
      <c r="AX48" s="17"/>
      <c r="AY48" s="17"/>
      <c r="AZ48" s="17"/>
    </row>
    <row r="49" spans="1:52">
      <c r="AS49" s="19"/>
      <c r="AT49" s="67"/>
      <c r="AU49" s="23"/>
      <c r="AV49" s="20"/>
      <c r="AW49" s="17"/>
      <c r="AX49" s="17"/>
      <c r="AY49" s="17"/>
      <c r="AZ49" s="17"/>
    </row>
    <row r="50" spans="1:52">
      <c r="AS50" s="19"/>
      <c r="AT50" s="67"/>
      <c r="AU50" s="23"/>
      <c r="AV50" s="20"/>
      <c r="AW50" s="17"/>
      <c r="AX50" s="17"/>
      <c r="AY50" s="17"/>
      <c r="AZ50" s="17"/>
    </row>
    <row r="51" spans="1:52">
      <c r="AS51" s="19"/>
      <c r="AT51" s="73"/>
      <c r="AU51" s="23"/>
      <c r="AV51" s="20"/>
      <c r="AW51" s="19"/>
      <c r="AX51" s="17"/>
      <c r="AY51" s="17"/>
      <c r="AZ51" s="17"/>
    </row>
    <row r="52" spans="1:52">
      <c r="AS52" s="19"/>
      <c r="AT52" s="64"/>
      <c r="AU52" s="23"/>
      <c r="AV52" s="20"/>
      <c r="AW52" s="19"/>
      <c r="AX52" s="17"/>
      <c r="AY52" s="17"/>
      <c r="AZ52" s="17"/>
    </row>
    <row r="53" spans="1:52">
      <c r="AS53" s="19"/>
      <c r="AT53" s="73"/>
      <c r="AU53" s="23"/>
      <c r="AV53" s="20"/>
      <c r="AW53" s="19"/>
      <c r="AX53" s="17"/>
      <c r="AY53" s="17"/>
      <c r="AZ53" s="17"/>
    </row>
    <row r="54" spans="1:52">
      <c r="AS54" s="17"/>
      <c r="AT54" s="72"/>
      <c r="AU54" s="17"/>
      <c r="AV54" s="18"/>
      <c r="AW54" s="18"/>
      <c r="AX54" s="17"/>
      <c r="AY54" s="17"/>
      <c r="AZ54" s="17"/>
    </row>
    <row r="55" spans="1:52">
      <c r="A55" s="172" t="s">
        <v>374</v>
      </c>
      <c r="B55" s="172"/>
      <c r="C55" s="172"/>
      <c r="D55" s="172"/>
      <c r="E55" s="172"/>
      <c r="F55" s="172"/>
      <c r="G55" s="172"/>
      <c r="H55" s="172"/>
      <c r="I55" s="172"/>
      <c r="J55" s="172"/>
      <c r="K55" s="172"/>
      <c r="L55" s="172"/>
      <c r="M55" s="172"/>
      <c r="N55" s="172"/>
      <c r="O55" s="172"/>
      <c r="P55" s="172"/>
      <c r="Q55" s="172"/>
      <c r="R55" s="172"/>
      <c r="S55" s="172"/>
      <c r="T55" s="172"/>
      <c r="U55" s="172"/>
      <c r="V55" s="172"/>
      <c r="W55" s="172"/>
      <c r="X55" s="172"/>
      <c r="Y55" s="172"/>
      <c r="Z55" s="172"/>
      <c r="AA55" s="172"/>
      <c r="AB55" s="172"/>
      <c r="AC55" s="172"/>
      <c r="AD55" s="172"/>
      <c r="AE55" s="172"/>
      <c r="AF55" s="172"/>
      <c r="AG55" s="172"/>
      <c r="AH55" s="172"/>
      <c r="AI55" s="172"/>
      <c r="AJ55" s="172"/>
      <c r="AK55" s="172"/>
      <c r="AL55" s="172"/>
      <c r="AM55" s="172"/>
      <c r="AN55" s="172"/>
      <c r="AO55" s="172"/>
      <c r="AS55" s="17"/>
      <c r="AT55" s="17"/>
      <c r="AU55" s="17"/>
      <c r="AV55" s="18"/>
      <c r="AW55" s="18"/>
      <c r="AX55" s="17"/>
      <c r="AY55" s="17"/>
      <c r="AZ55" s="17"/>
    </row>
    <row r="56" spans="1:52" hidden="1"/>
    <row r="57" spans="1:52" ht="17.45" hidden="1" customHeight="1">
      <c r="A57" s="5" t="s">
        <v>375</v>
      </c>
      <c r="C57" s="5" t="s">
        <v>97</v>
      </c>
    </row>
    <row r="58" spans="1:52" ht="17.45" hidden="1" customHeight="1"/>
    <row r="59" spans="1:52" ht="17.45" hidden="1" customHeight="1">
      <c r="B59" s="12" t="s">
        <v>376</v>
      </c>
      <c r="C59" s="324" t="s">
        <v>103</v>
      </c>
      <c r="D59" s="324"/>
      <c r="E59" s="324"/>
      <c r="F59" s="324"/>
      <c r="G59" s="324"/>
      <c r="H59" s="324"/>
      <c r="I59" s="324"/>
      <c r="J59" s="324"/>
      <c r="K59" s="324"/>
      <c r="L59" s="324"/>
      <c r="M59" s="5" t="s">
        <v>377</v>
      </c>
      <c r="N59" s="5" t="s">
        <v>115</v>
      </c>
    </row>
    <row r="60" spans="1:52" ht="17.45" hidden="1" customHeight="1">
      <c r="B60" s="12" t="s">
        <v>376</v>
      </c>
      <c r="C60" s="324" t="s">
        <v>116</v>
      </c>
      <c r="D60" s="324"/>
      <c r="E60" s="324"/>
      <c r="F60" s="324"/>
      <c r="G60" s="324"/>
      <c r="H60" s="324"/>
      <c r="I60" s="324"/>
      <c r="J60" s="324"/>
      <c r="K60" s="324"/>
      <c r="L60" s="324"/>
      <c r="M60" s="5" t="s">
        <v>377</v>
      </c>
      <c r="N60" s="5" t="s">
        <v>120</v>
      </c>
    </row>
    <row r="61" spans="1:52" ht="17.45" hidden="1" customHeight="1">
      <c r="B61" s="12"/>
      <c r="C61" s="158"/>
      <c r="D61" s="158"/>
      <c r="E61" s="158"/>
      <c r="F61" s="158"/>
      <c r="G61" s="158"/>
      <c r="H61" s="158"/>
      <c r="I61" s="158"/>
      <c r="J61" s="158"/>
      <c r="K61" s="158"/>
      <c r="L61" s="158"/>
      <c r="N61" s="5" t="s">
        <v>119</v>
      </c>
    </row>
    <row r="62" spans="1:52" ht="17.45" hidden="1" customHeight="1">
      <c r="B62" s="12"/>
      <c r="C62" s="158"/>
      <c r="D62" s="158"/>
      <c r="E62" s="158"/>
      <c r="F62" s="158"/>
      <c r="G62" s="158"/>
      <c r="H62" s="158"/>
      <c r="I62" s="158"/>
      <c r="J62" s="158"/>
      <c r="K62" s="158"/>
      <c r="L62" s="158"/>
      <c r="N62" s="5" t="s">
        <v>378</v>
      </c>
    </row>
    <row r="63" spans="1:52" ht="17.45" hidden="1" customHeight="1">
      <c r="N63" s="5" t="s">
        <v>118</v>
      </c>
    </row>
    <row r="64" spans="1:52" ht="17.45" hidden="1" customHeight="1">
      <c r="B64" s="12" t="s">
        <v>376</v>
      </c>
      <c r="C64" s="324" t="s">
        <v>117</v>
      </c>
      <c r="D64" s="324"/>
      <c r="E64" s="324"/>
      <c r="F64" s="324"/>
      <c r="G64" s="324"/>
      <c r="H64" s="324"/>
      <c r="I64" s="324"/>
      <c r="J64" s="324"/>
      <c r="K64" s="324"/>
      <c r="L64" s="324"/>
      <c r="M64" s="5" t="s">
        <v>377</v>
      </c>
      <c r="N64" s="325">
        <f>N10</f>
        <v>559040</v>
      </c>
      <c r="O64" s="325"/>
      <c r="P64" s="325"/>
      <c r="Q64" s="325"/>
      <c r="R64" s="172" t="s">
        <v>138</v>
      </c>
      <c r="S64" s="172"/>
    </row>
    <row r="65" spans="2:49" ht="17.45" hidden="1" customHeight="1"/>
    <row r="66" spans="2:49" ht="17.45" hidden="1" customHeight="1"/>
    <row r="67" spans="2:49" ht="17.45" hidden="1" customHeight="1">
      <c r="B67" s="5" t="s">
        <v>379</v>
      </c>
      <c r="D67" s="5" t="s">
        <v>197</v>
      </c>
    </row>
    <row r="68" spans="2:49" ht="17.45" hidden="1" customHeight="1"/>
    <row r="69" spans="2:49" hidden="1"/>
    <row r="70" spans="2:49" s="13" customFormat="1" ht="12" hidden="1">
      <c r="B70" s="326" t="s">
        <v>134</v>
      </c>
      <c r="C70" s="326"/>
      <c r="D70" s="326"/>
      <c r="E70" s="326"/>
      <c r="F70" s="326"/>
      <c r="G70" s="326"/>
      <c r="H70" s="326"/>
      <c r="I70" s="326"/>
      <c r="J70" s="326"/>
      <c r="K70" s="326"/>
      <c r="L70" s="326"/>
      <c r="M70" s="326"/>
      <c r="N70" s="326"/>
      <c r="O70" s="326"/>
      <c r="P70" s="326"/>
      <c r="Q70" s="326"/>
      <c r="R70" s="326"/>
      <c r="S70" s="326"/>
      <c r="T70" s="326"/>
      <c r="U70" s="326"/>
      <c r="V70" s="326"/>
      <c r="W70" s="326"/>
      <c r="X70" s="326"/>
      <c r="Y70" s="326"/>
      <c r="Z70" s="326"/>
      <c r="AA70" s="326"/>
      <c r="AB70" s="326"/>
      <c r="AC70" s="326"/>
      <c r="AD70" s="326"/>
      <c r="AE70" s="326"/>
      <c r="AF70" s="326"/>
      <c r="AG70" s="326"/>
      <c r="AH70" s="326"/>
      <c r="AI70" s="326"/>
      <c r="AJ70" s="326"/>
      <c r="AK70" s="326"/>
      <c r="AL70" s="326"/>
      <c r="AM70" s="326"/>
      <c r="AN70" s="326"/>
      <c r="AV70" s="14"/>
      <c r="AW70" s="14"/>
    </row>
    <row r="71" spans="2:49" s="13" customFormat="1" ht="12.75" hidden="1" customHeight="1">
      <c r="B71" s="327" t="s">
        <v>128</v>
      </c>
      <c r="C71" s="328"/>
      <c r="D71" s="328"/>
      <c r="E71" s="328"/>
      <c r="F71" s="328"/>
      <c r="G71" s="328"/>
      <c r="H71" s="328"/>
      <c r="I71" s="328"/>
      <c r="J71" s="328"/>
      <c r="K71" s="328"/>
      <c r="L71" s="328"/>
      <c r="M71" s="328"/>
      <c r="N71" s="328"/>
      <c r="O71" s="328"/>
      <c r="P71" s="328"/>
      <c r="Q71" s="328"/>
      <c r="R71" s="328"/>
      <c r="S71" s="328"/>
      <c r="T71" s="329"/>
      <c r="U71" s="330" t="s">
        <v>127</v>
      </c>
      <c r="V71" s="331"/>
      <c r="W71" s="331"/>
      <c r="X71" s="332"/>
      <c r="Y71" s="333" t="s">
        <v>198</v>
      </c>
      <c r="Z71" s="334"/>
      <c r="AA71" s="334"/>
      <c r="AB71" s="334"/>
      <c r="AC71" s="334"/>
      <c r="AD71" s="334"/>
      <c r="AE71" s="334"/>
      <c r="AF71" s="335"/>
      <c r="AG71" s="330" t="s">
        <v>199</v>
      </c>
      <c r="AH71" s="331"/>
      <c r="AI71" s="331"/>
      <c r="AJ71" s="331"/>
      <c r="AK71" s="331"/>
      <c r="AL71" s="331"/>
      <c r="AM71" s="331"/>
      <c r="AN71" s="332"/>
      <c r="AV71" s="14"/>
      <c r="AW71" s="14"/>
    </row>
    <row r="72" spans="2:49" s="13" customFormat="1" ht="12" hidden="1">
      <c r="B72" s="336" t="s">
        <v>380</v>
      </c>
      <c r="C72" s="337"/>
      <c r="D72" s="337"/>
      <c r="E72" s="338"/>
      <c r="F72" s="338"/>
      <c r="G72" s="338"/>
      <c r="H72" s="338"/>
      <c r="I72" s="338"/>
      <c r="J72" s="338"/>
      <c r="K72" s="338"/>
      <c r="L72" s="338"/>
      <c r="M72" s="338"/>
      <c r="N72" s="338"/>
      <c r="O72" s="338"/>
      <c r="P72" s="338"/>
      <c r="Q72" s="338"/>
      <c r="R72" s="338"/>
      <c r="S72" s="338"/>
      <c r="T72" s="339"/>
      <c r="U72" s="340">
        <v>6.08</v>
      </c>
      <c r="V72" s="341"/>
      <c r="W72" s="341"/>
      <c r="X72" s="342"/>
      <c r="Y72" s="343" t="s">
        <v>371</v>
      </c>
      <c r="Z72" s="344"/>
      <c r="AA72" s="344"/>
      <c r="AB72" s="344"/>
      <c r="AC72" s="344"/>
      <c r="AD72" s="344"/>
      <c r="AE72" s="344"/>
      <c r="AF72" s="345"/>
      <c r="AG72" s="346" t="s">
        <v>371</v>
      </c>
      <c r="AH72" s="344"/>
      <c r="AI72" s="344"/>
      <c r="AJ72" s="344"/>
      <c r="AK72" s="344"/>
      <c r="AL72" s="344"/>
      <c r="AM72" s="344"/>
      <c r="AN72" s="347"/>
      <c r="AV72" s="14"/>
      <c r="AW72" s="14"/>
    </row>
    <row r="73" spans="2:49" s="13" customFormat="1" ht="12" hidden="1">
      <c r="B73" s="15"/>
      <c r="C73" s="348" t="s">
        <v>381</v>
      </c>
      <c r="D73" s="348"/>
      <c r="E73" s="349" t="s">
        <v>201</v>
      </c>
      <c r="F73" s="349"/>
      <c r="G73" s="349"/>
      <c r="H73" s="349"/>
      <c r="I73" s="349"/>
      <c r="J73" s="349"/>
      <c r="K73" s="349"/>
      <c r="L73" s="349"/>
      <c r="M73" s="349"/>
      <c r="N73" s="349"/>
      <c r="O73" s="349"/>
      <c r="P73" s="349"/>
      <c r="Q73" s="349"/>
      <c r="R73" s="349"/>
      <c r="S73" s="349"/>
      <c r="T73" s="350"/>
      <c r="U73" s="351">
        <v>6.08</v>
      </c>
      <c r="V73" s="352"/>
      <c r="W73" s="352"/>
      <c r="X73" s="353"/>
      <c r="Y73" s="354">
        <v>37600</v>
      </c>
      <c r="Z73" s="355"/>
      <c r="AA73" s="355"/>
      <c r="AB73" s="355"/>
      <c r="AC73" s="355"/>
      <c r="AD73" s="355"/>
      <c r="AE73" s="355"/>
      <c r="AF73" s="356"/>
      <c r="AG73" s="472">
        <v>56800</v>
      </c>
      <c r="AH73" s="473"/>
      <c r="AI73" s="473"/>
      <c r="AJ73" s="473"/>
      <c r="AK73" s="473"/>
      <c r="AL73" s="473"/>
      <c r="AM73" s="473"/>
      <c r="AN73" s="474"/>
      <c r="AV73" s="14"/>
      <c r="AW73" s="14"/>
    </row>
    <row r="74" spans="2:49" s="13" customFormat="1" ht="12" hidden="1">
      <c r="B74" s="359" t="s">
        <v>382</v>
      </c>
      <c r="C74" s="360"/>
      <c r="D74" s="360"/>
      <c r="E74" s="361" t="s">
        <v>123</v>
      </c>
      <c r="F74" s="361"/>
      <c r="G74" s="361"/>
      <c r="H74" s="361"/>
      <c r="I74" s="361"/>
      <c r="J74" s="361"/>
      <c r="K74" s="361"/>
      <c r="L74" s="361"/>
      <c r="M74" s="361"/>
      <c r="N74" s="361"/>
      <c r="O74" s="361"/>
      <c r="P74" s="361"/>
      <c r="Q74" s="361"/>
      <c r="R74" s="361"/>
      <c r="S74" s="361"/>
      <c r="T74" s="362"/>
      <c r="U74" s="340"/>
      <c r="V74" s="341"/>
      <c r="W74" s="341"/>
      <c r="X74" s="342"/>
      <c r="Y74" s="363" t="s">
        <v>371</v>
      </c>
      <c r="Z74" s="364"/>
      <c r="AA74" s="364"/>
      <c r="AB74" s="364"/>
      <c r="AC74" s="364"/>
      <c r="AD74" s="364"/>
      <c r="AE74" s="364"/>
      <c r="AF74" s="365"/>
      <c r="AG74" s="366" t="s">
        <v>371</v>
      </c>
      <c r="AH74" s="364"/>
      <c r="AI74" s="364"/>
      <c r="AJ74" s="364"/>
      <c r="AK74" s="364"/>
      <c r="AL74" s="364"/>
      <c r="AM74" s="364"/>
      <c r="AN74" s="367"/>
      <c r="AV74" s="14"/>
      <c r="AW74" s="14"/>
    </row>
    <row r="75" spans="2:49" s="13" customFormat="1" ht="13.15" hidden="1" customHeight="1">
      <c r="B75" s="16"/>
      <c r="C75" s="368"/>
      <c r="D75" s="369"/>
      <c r="E75" s="370"/>
      <c r="F75" s="370"/>
      <c r="G75" s="370"/>
      <c r="H75" s="370"/>
      <c r="I75" s="370"/>
      <c r="J75" s="370"/>
      <c r="K75" s="370"/>
      <c r="L75" s="370"/>
      <c r="M75" s="370"/>
      <c r="N75" s="370"/>
      <c r="O75" s="370"/>
      <c r="P75" s="370"/>
      <c r="Q75" s="370"/>
      <c r="R75" s="370"/>
      <c r="S75" s="370"/>
      <c r="T75" s="371"/>
      <c r="U75" s="372"/>
      <c r="V75" s="373"/>
      <c r="W75" s="373"/>
      <c r="X75" s="374"/>
      <c r="Y75" s="375"/>
      <c r="Z75" s="376"/>
      <c r="AA75" s="376"/>
      <c r="AB75" s="376"/>
      <c r="AC75" s="376"/>
      <c r="AD75" s="376"/>
      <c r="AE75" s="376"/>
      <c r="AF75" s="377"/>
      <c r="AG75" s="378"/>
      <c r="AH75" s="376"/>
      <c r="AI75" s="376"/>
      <c r="AJ75" s="376"/>
      <c r="AK75" s="376"/>
      <c r="AL75" s="376"/>
      <c r="AM75" s="376"/>
      <c r="AN75" s="379"/>
      <c r="AV75" s="14"/>
      <c r="AW75" s="14"/>
    </row>
    <row r="76" spans="2:49" s="13" customFormat="1" ht="12" hidden="1">
      <c r="B76" s="336" t="s">
        <v>383</v>
      </c>
      <c r="C76" s="337"/>
      <c r="D76" s="337"/>
      <c r="E76" s="337"/>
      <c r="F76" s="337"/>
      <c r="G76" s="337"/>
      <c r="H76" s="337"/>
      <c r="I76" s="337"/>
      <c r="J76" s="337"/>
      <c r="K76" s="337"/>
      <c r="L76" s="337"/>
      <c r="M76" s="337"/>
      <c r="N76" s="337"/>
      <c r="O76" s="337"/>
      <c r="P76" s="337"/>
      <c r="Q76" s="337"/>
      <c r="R76" s="337"/>
      <c r="S76" s="337"/>
      <c r="T76" s="380"/>
      <c r="U76" s="340">
        <v>57.19</v>
      </c>
      <c r="V76" s="341"/>
      <c r="W76" s="341"/>
      <c r="X76" s="342"/>
      <c r="Y76" s="343" t="s">
        <v>371</v>
      </c>
      <c r="Z76" s="344"/>
      <c r="AA76" s="344"/>
      <c r="AB76" s="344"/>
      <c r="AC76" s="344"/>
      <c r="AD76" s="344"/>
      <c r="AE76" s="344"/>
      <c r="AF76" s="345"/>
      <c r="AG76" s="346" t="s">
        <v>371</v>
      </c>
      <c r="AH76" s="344"/>
      <c r="AI76" s="344"/>
      <c r="AJ76" s="344"/>
      <c r="AK76" s="344"/>
      <c r="AL76" s="344"/>
      <c r="AM76" s="344"/>
      <c r="AN76" s="347"/>
      <c r="AV76" s="14"/>
      <c r="AW76" s="14"/>
    </row>
    <row r="77" spans="2:49" s="13" customFormat="1" ht="12" hidden="1">
      <c r="B77" s="157"/>
      <c r="C77" s="381" t="s">
        <v>384</v>
      </c>
      <c r="D77" s="381"/>
      <c r="E77" s="382" t="s">
        <v>250</v>
      </c>
      <c r="F77" s="382"/>
      <c r="G77" s="382"/>
      <c r="H77" s="382"/>
      <c r="I77" s="382"/>
      <c r="J77" s="382"/>
      <c r="K77" s="382"/>
      <c r="L77" s="382"/>
      <c r="M77" s="382"/>
      <c r="N77" s="382"/>
      <c r="O77" s="382"/>
      <c r="P77" s="382"/>
      <c r="Q77" s="382"/>
      <c r="R77" s="382"/>
      <c r="S77" s="382"/>
      <c r="T77" s="383"/>
      <c r="U77" s="384">
        <v>57.19</v>
      </c>
      <c r="V77" s="385"/>
      <c r="W77" s="385"/>
      <c r="X77" s="386"/>
      <c r="Y77" s="387">
        <v>12100</v>
      </c>
      <c r="Z77" s="388"/>
      <c r="AA77" s="388"/>
      <c r="AB77" s="388"/>
      <c r="AC77" s="388"/>
      <c r="AD77" s="388"/>
      <c r="AE77" s="388"/>
      <c r="AF77" s="389"/>
      <c r="AG77" s="390">
        <v>10000</v>
      </c>
      <c r="AH77" s="388"/>
      <c r="AI77" s="388"/>
      <c r="AJ77" s="388"/>
      <c r="AK77" s="388"/>
      <c r="AL77" s="388"/>
      <c r="AM77" s="388"/>
      <c r="AN77" s="391"/>
      <c r="AV77" s="14"/>
      <c r="AW77" s="14"/>
    </row>
    <row r="78" spans="2:49" s="13" customFormat="1" ht="12" hidden="1">
      <c r="B78" s="359" t="s">
        <v>385</v>
      </c>
      <c r="C78" s="360"/>
      <c r="D78" s="360"/>
      <c r="E78" s="360"/>
      <c r="F78" s="360"/>
      <c r="G78" s="360"/>
      <c r="H78" s="360"/>
      <c r="I78" s="360"/>
      <c r="J78" s="360"/>
      <c r="K78" s="360"/>
      <c r="L78" s="360"/>
      <c r="M78" s="360"/>
      <c r="N78" s="360"/>
      <c r="O78" s="360"/>
      <c r="P78" s="360"/>
      <c r="Q78" s="360"/>
      <c r="R78" s="360"/>
      <c r="S78" s="360"/>
      <c r="T78" s="392"/>
      <c r="U78" s="393">
        <v>36.729999999999997</v>
      </c>
      <c r="V78" s="394"/>
      <c r="W78" s="394"/>
      <c r="X78" s="395"/>
      <c r="Y78" s="363" t="s">
        <v>371</v>
      </c>
      <c r="Z78" s="364"/>
      <c r="AA78" s="364"/>
      <c r="AB78" s="364"/>
      <c r="AC78" s="364"/>
      <c r="AD78" s="364"/>
      <c r="AE78" s="364"/>
      <c r="AF78" s="365"/>
      <c r="AG78" s="366" t="s">
        <v>371</v>
      </c>
      <c r="AH78" s="364"/>
      <c r="AI78" s="364"/>
      <c r="AJ78" s="364"/>
      <c r="AK78" s="364"/>
      <c r="AL78" s="364"/>
      <c r="AM78" s="364"/>
      <c r="AN78" s="367"/>
      <c r="AV78" s="14"/>
      <c r="AW78" s="14"/>
    </row>
    <row r="79" spans="2:49" s="13" customFormat="1" ht="12" hidden="1">
      <c r="B79" s="410"/>
      <c r="C79" s="413" t="s">
        <v>386</v>
      </c>
      <c r="D79" s="413"/>
      <c r="E79" s="414" t="s">
        <v>124</v>
      </c>
      <c r="F79" s="414"/>
      <c r="G79" s="414"/>
      <c r="H79" s="414"/>
      <c r="I79" s="414"/>
      <c r="J79" s="414"/>
      <c r="K79" s="414"/>
      <c r="L79" s="414"/>
      <c r="M79" s="414"/>
      <c r="N79" s="414"/>
      <c r="O79" s="414"/>
      <c r="P79" s="414"/>
      <c r="Q79" s="414"/>
      <c r="R79" s="414"/>
      <c r="S79" s="414"/>
      <c r="T79" s="415"/>
      <c r="U79" s="416">
        <v>24.77</v>
      </c>
      <c r="V79" s="417"/>
      <c r="W79" s="417"/>
      <c r="X79" s="418"/>
      <c r="Y79" s="419">
        <v>2900</v>
      </c>
      <c r="Z79" s="397"/>
      <c r="AA79" s="397"/>
      <c r="AB79" s="397"/>
      <c r="AC79" s="397"/>
      <c r="AD79" s="397"/>
      <c r="AE79" s="397"/>
      <c r="AF79" s="420"/>
      <c r="AG79" s="396">
        <v>3000</v>
      </c>
      <c r="AH79" s="397"/>
      <c r="AI79" s="397"/>
      <c r="AJ79" s="397"/>
      <c r="AK79" s="397"/>
      <c r="AL79" s="397"/>
      <c r="AM79" s="397"/>
      <c r="AN79" s="398"/>
      <c r="AV79" s="14"/>
      <c r="AW79" s="14"/>
    </row>
    <row r="80" spans="2:49" s="13" customFormat="1" ht="12" hidden="1">
      <c r="B80" s="411"/>
      <c r="C80" s="413" t="s">
        <v>122</v>
      </c>
      <c r="D80" s="413"/>
      <c r="E80" s="414" t="s">
        <v>125</v>
      </c>
      <c r="F80" s="414"/>
      <c r="G80" s="414"/>
      <c r="H80" s="414"/>
      <c r="I80" s="414"/>
      <c r="J80" s="414"/>
      <c r="K80" s="414"/>
      <c r="L80" s="414"/>
      <c r="M80" s="414"/>
      <c r="N80" s="414"/>
      <c r="O80" s="414"/>
      <c r="P80" s="414"/>
      <c r="Q80" s="414"/>
      <c r="R80" s="414"/>
      <c r="S80" s="414"/>
      <c r="T80" s="415"/>
      <c r="U80" s="416">
        <v>11.22</v>
      </c>
      <c r="V80" s="417"/>
      <c r="W80" s="417"/>
      <c r="X80" s="418"/>
      <c r="Y80" s="419">
        <v>2400</v>
      </c>
      <c r="Z80" s="397"/>
      <c r="AA80" s="397"/>
      <c r="AB80" s="397"/>
      <c r="AC80" s="397"/>
      <c r="AD80" s="397"/>
      <c r="AE80" s="397"/>
      <c r="AF80" s="420"/>
      <c r="AG80" s="396">
        <v>2500</v>
      </c>
      <c r="AH80" s="397"/>
      <c r="AI80" s="397"/>
      <c r="AJ80" s="397"/>
      <c r="AK80" s="397"/>
      <c r="AL80" s="397"/>
      <c r="AM80" s="397"/>
      <c r="AN80" s="398"/>
      <c r="AV80" s="14"/>
      <c r="AW80" s="14"/>
    </row>
    <row r="81" spans="2:49" s="13" customFormat="1" ht="12" hidden="1">
      <c r="B81" s="412"/>
      <c r="C81" s="399" t="s">
        <v>387</v>
      </c>
      <c r="D81" s="399"/>
      <c r="E81" s="400" t="s">
        <v>126</v>
      </c>
      <c r="F81" s="400"/>
      <c r="G81" s="400"/>
      <c r="H81" s="400"/>
      <c r="I81" s="400"/>
      <c r="J81" s="400"/>
      <c r="K81" s="400"/>
      <c r="L81" s="400"/>
      <c r="M81" s="400"/>
      <c r="N81" s="400"/>
      <c r="O81" s="400"/>
      <c r="P81" s="400"/>
      <c r="Q81" s="400"/>
      <c r="R81" s="400"/>
      <c r="S81" s="400"/>
      <c r="T81" s="401"/>
      <c r="U81" s="402">
        <v>0.74</v>
      </c>
      <c r="V81" s="403"/>
      <c r="W81" s="403"/>
      <c r="X81" s="404"/>
      <c r="Y81" s="405">
        <v>350</v>
      </c>
      <c r="Z81" s="406"/>
      <c r="AA81" s="406"/>
      <c r="AB81" s="406"/>
      <c r="AC81" s="406"/>
      <c r="AD81" s="406"/>
      <c r="AE81" s="406"/>
      <c r="AF81" s="407"/>
      <c r="AG81" s="408">
        <v>350</v>
      </c>
      <c r="AH81" s="406"/>
      <c r="AI81" s="406"/>
      <c r="AJ81" s="406"/>
      <c r="AK81" s="406"/>
      <c r="AL81" s="406"/>
      <c r="AM81" s="406"/>
      <c r="AN81" s="409"/>
      <c r="AV81" s="14"/>
      <c r="AW81" s="14"/>
    </row>
    <row r="82" spans="2:49" s="13" customFormat="1" ht="12" hidden="1">
      <c r="AN82" s="58" t="s">
        <v>200</v>
      </c>
      <c r="AV82" s="14"/>
      <c r="AW82" s="14"/>
    </row>
    <row r="83" spans="2:49" s="13" customFormat="1" ht="12" hidden="1">
      <c r="AV83" s="14"/>
      <c r="AW83" s="14"/>
    </row>
    <row r="84" spans="2:49" s="17" customFormat="1" ht="11.25" hidden="1">
      <c r="C84" s="17" t="s">
        <v>202</v>
      </c>
      <c r="J84" s="426">
        <f>N64</f>
        <v>559040</v>
      </c>
      <c r="K84" s="427"/>
      <c r="L84" s="427"/>
      <c r="M84" s="427"/>
      <c r="AV84" s="18"/>
      <c r="AW84" s="18"/>
    </row>
    <row r="85" spans="2:49" s="17" customFormat="1" ht="11.25" hidden="1">
      <c r="AS85" s="19"/>
      <c r="AT85" s="19" t="s">
        <v>127</v>
      </c>
      <c r="AU85" s="20"/>
      <c r="AV85" s="20"/>
    </row>
    <row r="86" spans="2:49" s="17" customFormat="1" ht="11.25" hidden="1">
      <c r="H86" s="431" t="s">
        <v>369</v>
      </c>
      <c r="I86" s="431"/>
      <c r="J86" s="433" t="s">
        <v>368</v>
      </c>
      <c r="K86" s="434">
        <f>U72</f>
        <v>6.08</v>
      </c>
      <c r="L86" s="435"/>
      <c r="M86" s="433" t="s">
        <v>369</v>
      </c>
      <c r="N86" s="475">
        <f>AG73</f>
        <v>56800</v>
      </c>
      <c r="O86" s="475"/>
      <c r="P86" s="475"/>
      <c r="Q86" s="433" t="s">
        <v>370</v>
      </c>
      <c r="R86" s="433" t="s">
        <v>369</v>
      </c>
      <c r="S86" s="434">
        <f>U72</f>
        <v>6.08</v>
      </c>
      <c r="T86" s="435"/>
      <c r="AS86" s="19"/>
      <c r="AT86" s="19"/>
      <c r="AU86" s="20"/>
      <c r="AV86" s="20"/>
    </row>
    <row r="87" spans="2:49" s="17" customFormat="1" ht="11.25" hidden="1">
      <c r="H87" s="431"/>
      <c r="I87" s="431"/>
      <c r="J87" s="433"/>
      <c r="K87" s="433">
        <v>100</v>
      </c>
      <c r="L87" s="433"/>
      <c r="M87" s="433"/>
      <c r="N87" s="438">
        <f>Y73</f>
        <v>37600</v>
      </c>
      <c r="O87" s="439"/>
      <c r="P87" s="439"/>
      <c r="Q87" s="433"/>
      <c r="R87" s="433"/>
      <c r="S87" s="440">
        <f>U72</f>
        <v>6.08</v>
      </c>
      <c r="T87" s="433"/>
      <c r="AS87" s="19"/>
      <c r="AT87" s="21">
        <f>U73</f>
        <v>6.08</v>
      </c>
      <c r="AU87" s="20">
        <v>37600</v>
      </c>
      <c r="AV87" s="20">
        <f>AG73</f>
        <v>56800</v>
      </c>
    </row>
    <row r="88" spans="2:49" s="17" customFormat="1" ht="11.25" hidden="1">
      <c r="AS88" s="19"/>
      <c r="AT88" s="21"/>
      <c r="AU88" s="20"/>
      <c r="AV88" s="20"/>
    </row>
    <row r="89" spans="2:49" s="17" customFormat="1" ht="11.25" hidden="1">
      <c r="H89" s="431" t="s">
        <v>367</v>
      </c>
      <c r="I89" s="443" t="s">
        <v>368</v>
      </c>
      <c r="J89" s="444">
        <f>U77</f>
        <v>57.19</v>
      </c>
      <c r="K89" s="445"/>
      <c r="L89" s="445"/>
      <c r="M89" s="443" t="s">
        <v>369</v>
      </c>
      <c r="N89" s="446">
        <v>10000</v>
      </c>
      <c r="O89" s="446"/>
      <c r="P89" s="446"/>
      <c r="Q89" s="443" t="s">
        <v>370</v>
      </c>
      <c r="R89" s="443" t="s">
        <v>369</v>
      </c>
      <c r="S89" s="444">
        <f>U77</f>
        <v>57.19</v>
      </c>
      <c r="T89" s="444"/>
      <c r="U89" s="444"/>
      <c r="AS89" s="19"/>
      <c r="AT89" s="21">
        <f>U77</f>
        <v>57.19</v>
      </c>
      <c r="AU89" s="20">
        <f>Y77</f>
        <v>12100</v>
      </c>
      <c r="AV89" s="20">
        <f>AG77</f>
        <v>10000</v>
      </c>
    </row>
    <row r="90" spans="2:49" s="17" customFormat="1" ht="10.9" hidden="1" customHeight="1">
      <c r="H90" s="431"/>
      <c r="I90" s="443"/>
      <c r="J90" s="443">
        <v>100</v>
      </c>
      <c r="K90" s="443"/>
      <c r="L90" s="443"/>
      <c r="M90" s="443"/>
      <c r="N90" s="447">
        <v>12100</v>
      </c>
      <c r="O90" s="448"/>
      <c r="P90" s="448"/>
      <c r="Q90" s="443"/>
      <c r="R90" s="443"/>
      <c r="S90" s="449">
        <f>U77</f>
        <v>57.19</v>
      </c>
      <c r="T90" s="449"/>
      <c r="U90" s="449"/>
      <c r="AS90" s="19"/>
      <c r="AT90" s="19"/>
      <c r="AU90" s="20"/>
      <c r="AV90" s="20"/>
    </row>
    <row r="91" spans="2:49" s="17" customFormat="1" ht="11.25" hidden="1">
      <c r="AS91" s="19"/>
      <c r="AT91" s="21">
        <f>U78</f>
        <v>36.729999999999997</v>
      </c>
      <c r="AU91" s="20"/>
      <c r="AV91" s="20"/>
    </row>
    <row r="92" spans="2:49" s="17" customFormat="1" ht="11.25" hidden="1">
      <c r="H92" s="431" t="s">
        <v>367</v>
      </c>
      <c r="I92" s="454" t="s">
        <v>368</v>
      </c>
      <c r="J92" s="457">
        <f>U79</f>
        <v>24.77</v>
      </c>
      <c r="K92" s="458"/>
      <c r="L92" s="458"/>
      <c r="M92" s="454" t="s">
        <v>369</v>
      </c>
      <c r="N92" s="459">
        <f>AG79</f>
        <v>3000</v>
      </c>
      <c r="O92" s="459"/>
      <c r="P92" s="459"/>
      <c r="Q92" s="454" t="s">
        <v>367</v>
      </c>
      <c r="R92" s="457">
        <f>U80</f>
        <v>11.22</v>
      </c>
      <c r="S92" s="458"/>
      <c r="T92" s="458"/>
      <c r="U92" s="454" t="s">
        <v>369</v>
      </c>
      <c r="V92" s="459">
        <f>AG80</f>
        <v>2500</v>
      </c>
      <c r="W92" s="459"/>
      <c r="X92" s="459"/>
      <c r="Y92" s="454" t="s">
        <v>367</v>
      </c>
      <c r="Z92" s="463">
        <f>U81</f>
        <v>0.74</v>
      </c>
      <c r="AA92" s="463"/>
      <c r="AB92" s="463"/>
      <c r="AC92" s="454" t="s">
        <v>369</v>
      </c>
      <c r="AD92" s="464">
        <f>+AG81</f>
        <v>350</v>
      </c>
      <c r="AE92" s="458"/>
      <c r="AF92" s="454" t="s">
        <v>370</v>
      </c>
      <c r="AG92" s="156"/>
      <c r="AH92" s="156"/>
      <c r="AI92" s="156"/>
      <c r="AJ92" s="156"/>
      <c r="AK92" s="156"/>
      <c r="AL92" s="156"/>
      <c r="AM92" s="156"/>
      <c r="AN92" s="22"/>
      <c r="AS92" s="19"/>
      <c r="AT92" s="21">
        <f>U79</f>
        <v>24.77</v>
      </c>
      <c r="AU92" s="20">
        <f>Y79</f>
        <v>2900</v>
      </c>
      <c r="AV92" s="20">
        <f>AG79</f>
        <v>3000</v>
      </c>
    </row>
    <row r="93" spans="2:49" s="17" customFormat="1" ht="11.25" hidden="1">
      <c r="H93" s="431"/>
      <c r="I93" s="454"/>
      <c r="J93" s="454">
        <v>100</v>
      </c>
      <c r="K93" s="454"/>
      <c r="L93" s="454"/>
      <c r="M93" s="454"/>
      <c r="N93" s="460">
        <f>Y79</f>
        <v>2900</v>
      </c>
      <c r="O93" s="461"/>
      <c r="P93" s="461"/>
      <c r="Q93" s="454"/>
      <c r="R93" s="454">
        <v>100</v>
      </c>
      <c r="S93" s="454"/>
      <c r="T93" s="454"/>
      <c r="U93" s="454"/>
      <c r="V93" s="460">
        <f>Y80</f>
        <v>2400</v>
      </c>
      <c r="W93" s="461"/>
      <c r="X93" s="461"/>
      <c r="Y93" s="454"/>
      <c r="Z93" s="454">
        <v>100</v>
      </c>
      <c r="AA93" s="454"/>
      <c r="AB93" s="454"/>
      <c r="AC93" s="454"/>
      <c r="AD93" s="462">
        <f>+Y81</f>
        <v>350</v>
      </c>
      <c r="AE93" s="454"/>
      <c r="AF93" s="454"/>
      <c r="AG93" s="156"/>
      <c r="AH93" s="156"/>
      <c r="AI93" s="156"/>
      <c r="AJ93" s="156"/>
      <c r="AK93" s="156"/>
      <c r="AL93" s="156"/>
      <c r="AM93" s="156"/>
      <c r="AN93" s="22"/>
      <c r="AS93" s="19"/>
      <c r="AT93" s="21">
        <f>U80</f>
        <v>11.22</v>
      </c>
      <c r="AU93" s="20">
        <f>Y80</f>
        <v>2400</v>
      </c>
      <c r="AV93" s="20">
        <f>AG80</f>
        <v>2500</v>
      </c>
    </row>
    <row r="94" spans="2:49" s="17" customFormat="1" ht="11.25" hidden="1">
      <c r="AS94" s="19"/>
      <c r="AT94" s="21">
        <f>U81</f>
        <v>0.74</v>
      </c>
      <c r="AU94" s="20">
        <f>Y81</f>
        <v>350</v>
      </c>
      <c r="AV94" s="20">
        <f>AG81</f>
        <v>350</v>
      </c>
    </row>
    <row r="95" spans="2:49" s="17" customFormat="1" ht="11.25" hidden="1">
      <c r="H95" s="432" t="s">
        <v>369</v>
      </c>
      <c r="I95" s="457">
        <f>U78</f>
        <v>36.729999999999997</v>
      </c>
      <c r="J95" s="457"/>
      <c r="K95" s="457"/>
      <c r="L95" s="457"/>
      <c r="M95" s="457"/>
      <c r="N95" s="457"/>
      <c r="O95" s="457"/>
      <c r="P95" s="457"/>
      <c r="Q95" s="457"/>
      <c r="R95" s="431" t="s">
        <v>367</v>
      </c>
      <c r="S95" s="467" t="s">
        <v>388</v>
      </c>
      <c r="T95" s="467"/>
      <c r="U95" s="467"/>
      <c r="V95" s="467"/>
      <c r="W95" s="467"/>
      <c r="X95" s="467"/>
      <c r="Y95" s="467"/>
      <c r="Z95" s="467"/>
      <c r="AA95" s="467"/>
      <c r="AB95" s="467"/>
      <c r="AC95" s="467"/>
      <c r="AE95" s="431" t="s">
        <v>362</v>
      </c>
      <c r="AF95" s="476">
        <f>AV100</f>
        <v>528297.16941200441</v>
      </c>
      <c r="AG95" s="476"/>
      <c r="AH95" s="476"/>
      <c r="AI95" s="476"/>
      <c r="AJ95" s="431"/>
      <c r="AK95" s="431"/>
      <c r="AL95" s="431"/>
      <c r="AS95" s="19"/>
      <c r="AT95" s="19"/>
      <c r="AU95" s="20"/>
      <c r="AV95" s="20"/>
    </row>
    <row r="96" spans="2:49" s="17" customFormat="1" ht="11.25" hidden="1">
      <c r="H96" s="432"/>
      <c r="I96" s="461" t="s">
        <v>389</v>
      </c>
      <c r="J96" s="461"/>
      <c r="K96" s="461"/>
      <c r="L96" s="461"/>
      <c r="M96" s="461"/>
      <c r="N96" s="461"/>
      <c r="O96" s="461"/>
      <c r="P96" s="461"/>
      <c r="Q96" s="461"/>
      <c r="R96" s="431"/>
      <c r="S96" s="471">
        <v>100</v>
      </c>
      <c r="T96" s="471"/>
      <c r="U96" s="471"/>
      <c r="V96" s="471"/>
      <c r="W96" s="471"/>
      <c r="X96" s="471"/>
      <c r="Y96" s="471"/>
      <c r="Z96" s="471"/>
      <c r="AA96" s="471"/>
      <c r="AB96" s="471"/>
      <c r="AC96" s="471"/>
      <c r="AE96" s="431"/>
      <c r="AF96" s="476"/>
      <c r="AG96" s="476"/>
      <c r="AH96" s="476"/>
      <c r="AI96" s="476"/>
      <c r="AJ96" s="431"/>
      <c r="AK96" s="431"/>
      <c r="AL96" s="431"/>
      <c r="AS96" s="19"/>
      <c r="AT96" s="19"/>
      <c r="AU96" s="23"/>
      <c r="AV96" s="20"/>
    </row>
    <row r="97" spans="1:52" hidden="1">
      <c r="AS97" s="19"/>
      <c r="AT97" s="66">
        <f>AT87/100*AV87/AU87*AT87/AT87</f>
        <v>9.1846808510638298E-2</v>
      </c>
      <c r="AU97" s="20"/>
      <c r="AV97" s="20">
        <f>N64</f>
        <v>559040</v>
      </c>
      <c r="AW97" s="17" t="s">
        <v>117</v>
      </c>
      <c r="AX97" s="17" t="s">
        <v>203</v>
      </c>
      <c r="AY97" s="17"/>
      <c r="AZ97" s="17"/>
    </row>
    <row r="98" spans="1:52" hidden="1">
      <c r="AD98" s="172" t="s">
        <v>363</v>
      </c>
      <c r="AE98" s="172"/>
      <c r="AF98" s="465">
        <f>AV101</f>
        <v>528300</v>
      </c>
      <c r="AG98" s="465"/>
      <c r="AH98" s="465"/>
      <c r="AI98" s="465"/>
      <c r="AJ98" s="431" t="s">
        <v>132</v>
      </c>
      <c r="AK98" s="431"/>
      <c r="AL98" s="431"/>
      <c r="AS98" s="19"/>
      <c r="AT98" s="67"/>
      <c r="AU98" s="20"/>
      <c r="AV98" s="20"/>
      <c r="AW98" s="17"/>
      <c r="AX98" s="17" t="s">
        <v>204</v>
      </c>
      <c r="AY98" s="17"/>
      <c r="AZ98" s="17"/>
    </row>
    <row r="99" spans="1:52" hidden="1">
      <c r="AD99" s="172"/>
      <c r="AE99" s="172"/>
      <c r="AF99" s="465"/>
      <c r="AG99" s="465"/>
      <c r="AH99" s="465"/>
      <c r="AI99" s="465"/>
      <c r="AJ99" s="431"/>
      <c r="AK99" s="431"/>
      <c r="AL99" s="431"/>
      <c r="AS99" s="19"/>
      <c r="AT99" s="68">
        <f>AT89/100*AV89/AU89*AT89/AT89</f>
        <v>0.47264462809917357</v>
      </c>
      <c r="AU99" s="23"/>
      <c r="AV99" s="20"/>
      <c r="AW99" s="17"/>
      <c r="AX99" s="17"/>
      <c r="AY99" s="17"/>
      <c r="AZ99" s="17"/>
    </row>
    <row r="100" spans="1:52" hidden="1">
      <c r="AS100" s="19"/>
      <c r="AT100" s="67"/>
      <c r="AU100" s="20"/>
      <c r="AV100" s="18">
        <f>AV97*AT109</f>
        <v>528297.16941200441</v>
      </c>
      <c r="AY100" s="17"/>
      <c r="AZ100" s="17"/>
    </row>
    <row r="101" spans="1:52" hidden="1">
      <c r="AL101" s="65" t="s">
        <v>193</v>
      </c>
      <c r="AS101" s="19"/>
      <c r="AT101" s="69">
        <f>SUM(AT102:AT104)*AT105</f>
        <v>0.38051637931034477</v>
      </c>
      <c r="AU101" s="20"/>
      <c r="AV101" s="20">
        <f>ROUNDUP(AV97*AT109,(4-1)-INT(LOG10(AV97*AT109)))</f>
        <v>528300</v>
      </c>
      <c r="AW101" s="17" t="s">
        <v>130</v>
      </c>
      <c r="AX101" s="17" t="s">
        <v>131</v>
      </c>
      <c r="AY101" s="17"/>
      <c r="AZ101" s="17"/>
    </row>
    <row r="102" spans="1:52" hidden="1">
      <c r="AS102" s="19"/>
      <c r="AT102" s="67">
        <f>AT92/100*AV92/AU92</f>
        <v>0.25624137931034485</v>
      </c>
      <c r="AU102" s="20"/>
      <c r="AV102" s="20"/>
      <c r="AW102" s="17"/>
      <c r="AX102" s="17" t="s">
        <v>205</v>
      </c>
      <c r="AY102" s="17"/>
      <c r="AZ102" s="17"/>
    </row>
    <row r="103" spans="1:52" hidden="1">
      <c r="AS103" s="19"/>
      <c r="AT103" s="67">
        <f>AT93/100*AV93/AU93</f>
        <v>0.11687500000000001</v>
      </c>
      <c r="AU103" s="23"/>
      <c r="AV103" s="20"/>
      <c r="AW103" s="17"/>
      <c r="AX103" s="17"/>
      <c r="AY103" s="17"/>
      <c r="AZ103" s="17"/>
    </row>
    <row r="104" spans="1:52" hidden="1">
      <c r="AS104" s="19"/>
      <c r="AT104" s="67">
        <f>AT94/100*AV94/AU94</f>
        <v>7.4000000000000012E-3</v>
      </c>
      <c r="AU104" s="23"/>
      <c r="AV104" s="20"/>
      <c r="AW104" s="17"/>
      <c r="AX104" s="17"/>
      <c r="AY104" s="17"/>
      <c r="AZ104" s="17"/>
    </row>
    <row r="105" spans="1:52" hidden="1">
      <c r="AS105" s="19"/>
      <c r="AT105" s="67">
        <f>+AT91/(AT92+AT93+AT94)</f>
        <v>0.99999999999999978</v>
      </c>
      <c r="AU105" s="20"/>
      <c r="AV105" s="20"/>
      <c r="AW105" s="17"/>
      <c r="AX105" s="17"/>
      <c r="AY105" s="17"/>
      <c r="AZ105" s="17"/>
    </row>
    <row r="106" spans="1:52" hidden="1">
      <c r="AS106" s="19"/>
      <c r="AX106" s="17"/>
      <c r="AY106" s="17"/>
      <c r="AZ106" s="17"/>
    </row>
    <row r="107" spans="1:52" hidden="1">
      <c r="AT107" s="70">
        <f>(100-AT87-AT89-AT91)/100</f>
        <v>7.105427357601002E-17</v>
      </c>
      <c r="AU107" s="23"/>
      <c r="AV107" s="20"/>
      <c r="AW107" s="19"/>
      <c r="AX107" s="17"/>
    </row>
    <row r="108" spans="1:52" hidden="1">
      <c r="AT108" s="71"/>
      <c r="AU108" s="24"/>
      <c r="AV108" s="25"/>
      <c r="AW108" s="18"/>
      <c r="AX108" s="17"/>
    </row>
    <row r="109" spans="1:52" hidden="1">
      <c r="AT109" s="72">
        <f>AT97+AT99+AT101+AT107</f>
        <v>0.9450078159201567</v>
      </c>
      <c r="AU109" s="24"/>
      <c r="AV109" s="25"/>
      <c r="AW109" s="18"/>
      <c r="AX109" s="17"/>
    </row>
    <row r="110" spans="1:52" hidden="1">
      <c r="AT110" s="72"/>
      <c r="AU110" s="24"/>
      <c r="AV110" s="25"/>
      <c r="AW110" s="18"/>
      <c r="AX110" s="17"/>
    </row>
    <row r="111" spans="1:52" hidden="1">
      <c r="A111" s="172" t="s">
        <v>390</v>
      </c>
      <c r="B111" s="172"/>
      <c r="C111" s="172"/>
      <c r="D111" s="172"/>
      <c r="E111" s="172"/>
      <c r="F111" s="172"/>
      <c r="G111" s="172"/>
      <c r="H111" s="172"/>
      <c r="I111" s="172"/>
      <c r="J111" s="172"/>
      <c r="K111" s="172"/>
      <c r="L111" s="172"/>
      <c r="M111" s="172"/>
      <c r="N111" s="172"/>
      <c r="O111" s="172"/>
      <c r="P111" s="172"/>
      <c r="Q111" s="172"/>
      <c r="R111" s="172"/>
      <c r="S111" s="172"/>
      <c r="T111" s="172"/>
      <c r="U111" s="172"/>
      <c r="V111" s="172"/>
      <c r="W111" s="172"/>
      <c r="X111" s="172"/>
      <c r="Y111" s="172"/>
      <c r="Z111" s="172"/>
      <c r="AA111" s="172"/>
      <c r="AB111" s="172"/>
      <c r="AC111" s="172"/>
      <c r="AD111" s="172"/>
      <c r="AE111" s="172"/>
      <c r="AF111" s="172"/>
      <c r="AG111" s="172"/>
      <c r="AH111" s="172"/>
      <c r="AI111" s="172"/>
      <c r="AJ111" s="172"/>
      <c r="AK111" s="172"/>
      <c r="AL111" s="172"/>
      <c r="AM111" s="172"/>
      <c r="AN111" s="172"/>
      <c r="AO111" s="172"/>
    </row>
    <row r="112" spans="1:52" hidden="1"/>
    <row r="117" spans="48:49">
      <c r="AV117" s="5"/>
      <c r="AW117" s="5"/>
    </row>
    <row r="118" spans="48:49">
      <c r="AV118" s="5"/>
      <c r="AW118" s="5"/>
    </row>
  </sheetData>
  <mergeCells count="297">
    <mergeCell ref="A111:AO111"/>
    <mergeCell ref="AJ95:AL96"/>
    <mergeCell ref="I96:Q96"/>
    <mergeCell ref="S96:AC96"/>
    <mergeCell ref="AD98:AE99"/>
    <mergeCell ref="AF98:AI99"/>
    <mergeCell ref="AJ98:AL99"/>
    <mergeCell ref="H95:H96"/>
    <mergeCell ref="I95:Q95"/>
    <mergeCell ref="R95:R96"/>
    <mergeCell ref="S95:AC95"/>
    <mergeCell ref="AE95:AE96"/>
    <mergeCell ref="AF95:AI96"/>
    <mergeCell ref="AC92:AC93"/>
    <mergeCell ref="AD92:AE92"/>
    <mergeCell ref="AF92:AF93"/>
    <mergeCell ref="J93:L93"/>
    <mergeCell ref="N93:P93"/>
    <mergeCell ref="R93:T93"/>
    <mergeCell ref="V93:X93"/>
    <mergeCell ref="Z93:AB93"/>
    <mergeCell ref="AD93:AE93"/>
    <mergeCell ref="Q92:Q93"/>
    <mergeCell ref="R92:T92"/>
    <mergeCell ref="U92:U93"/>
    <mergeCell ref="V92:X92"/>
    <mergeCell ref="Y92:Y93"/>
    <mergeCell ref="Z92:AB92"/>
    <mergeCell ref="R89:R90"/>
    <mergeCell ref="S89:U89"/>
    <mergeCell ref="J90:L90"/>
    <mergeCell ref="N90:P90"/>
    <mergeCell ref="S90:U90"/>
    <mergeCell ref="H92:H93"/>
    <mergeCell ref="I92:I93"/>
    <mergeCell ref="J92:L92"/>
    <mergeCell ref="M92:M93"/>
    <mergeCell ref="N92:P92"/>
    <mergeCell ref="H89:H90"/>
    <mergeCell ref="I89:I90"/>
    <mergeCell ref="J89:L89"/>
    <mergeCell ref="M89:M90"/>
    <mergeCell ref="N89:P89"/>
    <mergeCell ref="Q89:Q90"/>
    <mergeCell ref="J84:M84"/>
    <mergeCell ref="AG79:AN79"/>
    <mergeCell ref="C80:D80"/>
    <mergeCell ref="E80:T80"/>
    <mergeCell ref="U80:X80"/>
    <mergeCell ref="Y80:AF80"/>
    <mergeCell ref="AG80:AN80"/>
    <mergeCell ref="Q86:Q87"/>
    <mergeCell ref="R86:R87"/>
    <mergeCell ref="S86:T86"/>
    <mergeCell ref="K87:L87"/>
    <mergeCell ref="N87:P87"/>
    <mergeCell ref="S87:T87"/>
    <mergeCell ref="H86:H87"/>
    <mergeCell ref="I86:I87"/>
    <mergeCell ref="J86:J87"/>
    <mergeCell ref="K86:L86"/>
    <mergeCell ref="M86:M87"/>
    <mergeCell ref="N86:P86"/>
    <mergeCell ref="B78:D78"/>
    <mergeCell ref="E78:T78"/>
    <mergeCell ref="U78:X78"/>
    <mergeCell ref="Y78:AF78"/>
    <mergeCell ref="AG78:AN78"/>
    <mergeCell ref="B79:B81"/>
    <mergeCell ref="C79:D79"/>
    <mergeCell ref="E79:T79"/>
    <mergeCell ref="U79:X79"/>
    <mergeCell ref="Y79:AF79"/>
    <mergeCell ref="C81:D81"/>
    <mergeCell ref="E81:T81"/>
    <mergeCell ref="U81:X81"/>
    <mergeCell ref="Y81:AF81"/>
    <mergeCell ref="AG81:AN81"/>
    <mergeCell ref="B76:D76"/>
    <mergeCell ref="E76:T76"/>
    <mergeCell ref="U76:X76"/>
    <mergeCell ref="Y76:AF76"/>
    <mergeCell ref="AG76:AN76"/>
    <mergeCell ref="C77:D77"/>
    <mergeCell ref="E77:T77"/>
    <mergeCell ref="U77:X77"/>
    <mergeCell ref="Y77:AF77"/>
    <mergeCell ref="AG77:AN77"/>
    <mergeCell ref="B74:D74"/>
    <mergeCell ref="E74:T74"/>
    <mergeCell ref="U74:X74"/>
    <mergeCell ref="Y74:AF74"/>
    <mergeCell ref="AG74:AN74"/>
    <mergeCell ref="C75:D75"/>
    <mergeCell ref="E75:T75"/>
    <mergeCell ref="U75:X75"/>
    <mergeCell ref="Y75:AF75"/>
    <mergeCell ref="AG75:AN75"/>
    <mergeCell ref="B72:D72"/>
    <mergeCell ref="E72:T72"/>
    <mergeCell ref="U72:X72"/>
    <mergeCell ref="Y72:AF72"/>
    <mergeCell ref="AG72:AN72"/>
    <mergeCell ref="C73:D73"/>
    <mergeCell ref="E73:T73"/>
    <mergeCell ref="U73:X73"/>
    <mergeCell ref="Y73:AF73"/>
    <mergeCell ref="AG73:AN73"/>
    <mergeCell ref="C60:L60"/>
    <mergeCell ref="C64:L64"/>
    <mergeCell ref="N64:Q64"/>
    <mergeCell ref="R64:S64"/>
    <mergeCell ref="B70:AN70"/>
    <mergeCell ref="B71:T71"/>
    <mergeCell ref="U71:X71"/>
    <mergeCell ref="Y71:AF71"/>
    <mergeCell ref="AG71:AN71"/>
    <mergeCell ref="C44:D45"/>
    <mergeCell ref="E44:H45"/>
    <mergeCell ref="I44:K45"/>
    <mergeCell ref="M44:AF45"/>
    <mergeCell ref="A55:AO55"/>
    <mergeCell ref="C59:L59"/>
    <mergeCell ref="AB41:AD41"/>
    <mergeCell ref="AF41:AF42"/>
    <mergeCell ref="AG41:AM42"/>
    <mergeCell ref="D42:F42"/>
    <mergeCell ref="H42:J42"/>
    <mergeCell ref="L42:N42"/>
    <mergeCell ref="P42:AD42"/>
    <mergeCell ref="C41:C42"/>
    <mergeCell ref="D41:N41"/>
    <mergeCell ref="O41:O42"/>
    <mergeCell ref="P41:R41"/>
    <mergeCell ref="T41:V41"/>
    <mergeCell ref="X41:Z41"/>
    <mergeCell ref="AA38:AA39"/>
    <mergeCell ref="BI36:BJ37"/>
    <mergeCell ref="BK36:BL37"/>
    <mergeCell ref="C38:C39"/>
    <mergeCell ref="D38:D39"/>
    <mergeCell ref="E38:G38"/>
    <mergeCell ref="H38:H39"/>
    <mergeCell ref="I38:K38"/>
    <mergeCell ref="L38:L39"/>
    <mergeCell ref="M38:O38"/>
    <mergeCell ref="P38:P39"/>
    <mergeCell ref="E39:G39"/>
    <mergeCell ref="I39:K39"/>
    <mergeCell ref="M39:O39"/>
    <mergeCell ref="Q39:S39"/>
    <mergeCell ref="U39:W39"/>
    <mergeCell ref="Y39:Z39"/>
    <mergeCell ref="Q38:S38"/>
    <mergeCell ref="T38:T39"/>
    <mergeCell ref="U38:W38"/>
    <mergeCell ref="X38:X39"/>
    <mergeCell ref="Y38:Z38"/>
    <mergeCell ref="BE36:BH37"/>
    <mergeCell ref="N35:P35"/>
    <mergeCell ref="BA35:BB35"/>
    <mergeCell ref="BD35:BE35"/>
    <mergeCell ref="BG35:BH35"/>
    <mergeCell ref="BJ35:BK35"/>
    <mergeCell ref="BM35:BN35"/>
    <mergeCell ref="BS34:BS35"/>
    <mergeCell ref="BT34:CA34"/>
    <mergeCell ref="CB34:CB35"/>
    <mergeCell ref="C35:C36"/>
    <mergeCell ref="D35:D36"/>
    <mergeCell ref="E35:G35"/>
    <mergeCell ref="H35:H36"/>
    <mergeCell ref="I35:K35"/>
    <mergeCell ref="L35:L36"/>
    <mergeCell ref="M35:M36"/>
    <mergeCell ref="BJ34:BK34"/>
    <mergeCell ref="BL34:BL35"/>
    <mergeCell ref="BM34:BN34"/>
    <mergeCell ref="BO34:BO35"/>
    <mergeCell ref="BP34:BQ34"/>
    <mergeCell ref="BR34:BR35"/>
    <mergeCell ref="BP35:BQ35"/>
    <mergeCell ref="BT35:BU35"/>
    <mergeCell ref="BW35:BX35"/>
    <mergeCell ref="BZ35:CA35"/>
    <mergeCell ref="E36:G36"/>
    <mergeCell ref="I36:K36"/>
    <mergeCell ref="N36:P36"/>
    <mergeCell ref="AY36:AY37"/>
    <mergeCell ref="AZ36:BC37"/>
    <mergeCell ref="BD36:BD37"/>
    <mergeCell ref="AY34:AY35"/>
    <mergeCell ref="AZ34:AZ35"/>
    <mergeCell ref="BA34:BB34"/>
    <mergeCell ref="BC34:BC35"/>
    <mergeCell ref="BD34:BE34"/>
    <mergeCell ref="BF34:BF35"/>
    <mergeCell ref="BG34:BH34"/>
    <mergeCell ref="BI34:BI35"/>
    <mergeCell ref="BC32:BC33"/>
    <mergeCell ref="BD32:BE32"/>
    <mergeCell ref="BF32:BF33"/>
    <mergeCell ref="BG32:BG33"/>
    <mergeCell ref="BH32:BI32"/>
    <mergeCell ref="C32:C33"/>
    <mergeCell ref="D32:D33"/>
    <mergeCell ref="E32:E33"/>
    <mergeCell ref="F32:G32"/>
    <mergeCell ref="H32:H33"/>
    <mergeCell ref="I32:K32"/>
    <mergeCell ref="BE30:BE31"/>
    <mergeCell ref="BF30:BG30"/>
    <mergeCell ref="BH30:BH31"/>
    <mergeCell ref="F33:G33"/>
    <mergeCell ref="I33:K33"/>
    <mergeCell ref="N33:O33"/>
    <mergeCell ref="BA33:BB33"/>
    <mergeCell ref="BD33:BE33"/>
    <mergeCell ref="L32:L33"/>
    <mergeCell ref="M32:M33"/>
    <mergeCell ref="N32:O32"/>
    <mergeCell ref="AY32:AY33"/>
    <mergeCell ref="AZ32:AZ33"/>
    <mergeCell ref="BA32:BB32"/>
    <mergeCell ref="BH33:BI33"/>
    <mergeCell ref="BI30:BI31"/>
    <mergeCell ref="BJ30:BK30"/>
    <mergeCell ref="BC31:BD31"/>
    <mergeCell ref="BF31:BG31"/>
    <mergeCell ref="BJ31:BK31"/>
    <mergeCell ref="J30:M30"/>
    <mergeCell ref="AS30:AW31"/>
    <mergeCell ref="AX30:AZ31"/>
    <mergeCell ref="BA30:BA31"/>
    <mergeCell ref="BB30:BB31"/>
    <mergeCell ref="BC30:BD30"/>
    <mergeCell ref="B24:D24"/>
    <mergeCell ref="E24:T24"/>
    <mergeCell ref="U24:X24"/>
    <mergeCell ref="Y24:AF24"/>
    <mergeCell ref="AG24:AN24"/>
    <mergeCell ref="AG26:AN26"/>
    <mergeCell ref="C27:D27"/>
    <mergeCell ref="E27:T27"/>
    <mergeCell ref="U27:X27"/>
    <mergeCell ref="Y27:AF27"/>
    <mergeCell ref="AG27:AN27"/>
    <mergeCell ref="B25:B27"/>
    <mergeCell ref="C25:D25"/>
    <mergeCell ref="E25:T25"/>
    <mergeCell ref="U25:X25"/>
    <mergeCell ref="Y25:AF25"/>
    <mergeCell ref="AG25:AN25"/>
    <mergeCell ref="C26:D26"/>
    <mergeCell ref="E26:T26"/>
    <mergeCell ref="U26:X26"/>
    <mergeCell ref="Y26:AF26"/>
    <mergeCell ref="B22:D22"/>
    <mergeCell ref="E22:T22"/>
    <mergeCell ref="U22:X22"/>
    <mergeCell ref="Y22:AF22"/>
    <mergeCell ref="AG22:AN22"/>
    <mergeCell ref="C23:D23"/>
    <mergeCell ref="E23:T23"/>
    <mergeCell ref="U23:X23"/>
    <mergeCell ref="Y23:AF23"/>
    <mergeCell ref="AG23:AN23"/>
    <mergeCell ref="B20:D20"/>
    <mergeCell ref="E20:T20"/>
    <mergeCell ref="U20:X20"/>
    <mergeCell ref="Y20:AF20"/>
    <mergeCell ref="AG20:AN20"/>
    <mergeCell ref="C21:D21"/>
    <mergeCell ref="E21:T21"/>
    <mergeCell ref="U21:X21"/>
    <mergeCell ref="Y21:AF21"/>
    <mergeCell ref="AG21:AN21"/>
    <mergeCell ref="B18:D18"/>
    <mergeCell ref="E18:T18"/>
    <mergeCell ref="U18:X18"/>
    <mergeCell ref="Y18:AF18"/>
    <mergeCell ref="AG18:AN18"/>
    <mergeCell ref="C19:D19"/>
    <mergeCell ref="E19:T19"/>
    <mergeCell ref="U19:X19"/>
    <mergeCell ref="Y19:AF19"/>
    <mergeCell ref="AG19:AN19"/>
    <mergeCell ref="C5:L5"/>
    <mergeCell ref="C6:L6"/>
    <mergeCell ref="C10:L10"/>
    <mergeCell ref="N10:Q10"/>
    <mergeCell ref="R10:S10"/>
    <mergeCell ref="B16:AN16"/>
    <mergeCell ref="B17:T17"/>
    <mergeCell ref="U17:X17"/>
    <mergeCell ref="Y17:AF17"/>
    <mergeCell ref="AG17:AN17"/>
  </mergeCells>
  <phoneticPr fontId="2"/>
  <conditionalFormatting sqref="BM34:BQ35">
    <cfRule type="expression" dxfId="1" priority="1" stopIfTrue="1">
      <formula>#REF!="する"</formula>
    </cfRule>
    <cfRule type="expression" dxfId="0" priority="2" stopIfTrue="1">
      <formula>#REF!="しない"</formula>
    </cfRule>
  </conditionalFormatting>
  <dataValidations count="1">
    <dataValidation imeMode="off" allowBlank="1" showInputMessage="1" showErrorMessage="1" sqref="BI30:BI31 AY36:AY37"/>
  </dataValidations>
  <printOptions horizontalCentered="1"/>
  <pageMargins left="0.78740157480314965" right="0.78740157480314965" top="0.98425196850393704" bottom="0.59055118110236227" header="0.51181102362204722" footer="0.51181102362204722"/>
  <pageSetup paperSize="9" scale="99" orientation="portrait" horizontalDpi="300" verticalDpi="300" r:id="rId1"/>
  <headerFooter alignWithMargins="0"/>
  <rowBreaks count="1" manualBreakCount="1">
    <brk id="55" max="40" man="1"/>
  </rowBreaks>
  <drawing r:id="rId2"/>
</worksheet>
</file>

<file path=xl/worksheets/sheet6.xml><?xml version="1.0" encoding="utf-8"?>
<worksheet xmlns="http://schemas.openxmlformats.org/spreadsheetml/2006/main" xmlns:r="http://schemas.openxmlformats.org/officeDocument/2006/relationships">
  <sheetPr>
    <tabColor rgb="FFFFFF00"/>
  </sheetPr>
  <dimension ref="A1:AX102"/>
  <sheetViews>
    <sheetView zoomScaleNormal="100" workbookViewId="0">
      <selection activeCell="B2" sqref="B2"/>
    </sheetView>
  </sheetViews>
  <sheetFormatPr defaultRowHeight="12.75"/>
  <cols>
    <col min="1" max="47" width="2.140625" customWidth="1"/>
    <col min="48" max="48" width="9.7109375" customWidth="1"/>
    <col min="49" max="53" width="2.140625" customWidth="1"/>
  </cols>
  <sheetData>
    <row r="1" spans="1:41" s="4" customFormat="1" ht="17.45" customHeight="1">
      <c r="A1" s="6" t="s">
        <v>4</v>
      </c>
      <c r="B1" s="5"/>
      <c r="C1" s="5"/>
    </row>
    <row r="2" spans="1:41" s="4" customFormat="1" ht="17.45" customHeight="1">
      <c r="A2" s="5"/>
      <c r="B2" s="5"/>
      <c r="C2" s="5"/>
    </row>
    <row r="3" spans="1:41" s="4" customFormat="1" ht="17.45" customHeight="1">
      <c r="A3" s="5" t="s">
        <v>17</v>
      </c>
      <c r="B3" s="5"/>
      <c r="C3" s="5"/>
    </row>
    <row r="4" spans="1:41" s="4" customFormat="1" ht="17.45" customHeight="1">
      <c r="B4" s="171" t="s">
        <v>300</v>
      </c>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1"/>
      <c r="AM4" s="171"/>
      <c r="AN4" s="171"/>
      <c r="AO4" s="171"/>
    </row>
    <row r="5" spans="1:41" s="4" customFormat="1" ht="17.45" customHeight="1">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c r="AO5" s="171"/>
    </row>
    <row r="6" spans="1:41" s="4" customFormat="1" ht="17.45" customHeight="1">
      <c r="B6" s="171"/>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1"/>
      <c r="AM6" s="171"/>
      <c r="AN6" s="171"/>
      <c r="AO6" s="171"/>
    </row>
    <row r="7" spans="1:41" s="4" customFormat="1" ht="17.45" customHeight="1">
      <c r="B7" s="171"/>
      <c r="C7" s="171"/>
      <c r="D7" s="171"/>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1"/>
      <c r="AM7" s="171"/>
      <c r="AN7" s="171"/>
      <c r="AO7" s="171"/>
    </row>
    <row r="8" spans="1:41" s="4" customFormat="1" ht="17.45" customHeight="1"/>
    <row r="9" spans="1:41" s="7" customFormat="1" ht="12" customHeight="1">
      <c r="B9" s="480" t="s">
        <v>23</v>
      </c>
      <c r="C9" s="480" t="s">
        <v>24</v>
      </c>
      <c r="D9" s="480" t="s">
        <v>25</v>
      </c>
      <c r="E9" s="480" t="s">
        <v>26</v>
      </c>
      <c r="F9" s="477"/>
      <c r="G9" s="478" t="s">
        <v>27</v>
      </c>
      <c r="H9" s="479" t="s">
        <v>28</v>
      </c>
      <c r="I9" s="479"/>
      <c r="J9" s="480" t="s">
        <v>26</v>
      </c>
      <c r="K9" s="479" t="s">
        <v>29</v>
      </c>
      <c r="L9" s="479"/>
      <c r="M9" s="481" t="s">
        <v>30</v>
      </c>
      <c r="N9" s="481" t="s">
        <v>18</v>
      </c>
      <c r="O9" s="481"/>
      <c r="P9" s="481" t="s">
        <v>30</v>
      </c>
      <c r="Q9" s="479" t="s">
        <v>31</v>
      </c>
      <c r="R9" s="479"/>
      <c r="S9" s="480" t="s">
        <v>26</v>
      </c>
      <c r="T9" s="479" t="s">
        <v>32</v>
      </c>
      <c r="U9" s="479"/>
      <c r="V9" s="478" t="s">
        <v>33</v>
      </c>
      <c r="W9" s="480" t="s">
        <v>26</v>
      </c>
      <c r="X9" s="479" t="s">
        <v>34</v>
      </c>
      <c r="Y9" s="479"/>
      <c r="Z9" s="479"/>
      <c r="AA9" s="479"/>
      <c r="AB9" s="479"/>
      <c r="AC9" s="479"/>
      <c r="AD9" s="479"/>
      <c r="AE9" s="8"/>
    </row>
    <row r="10" spans="1:41" s="7" customFormat="1" ht="12" customHeight="1">
      <c r="B10" s="480"/>
      <c r="C10" s="480"/>
      <c r="D10" s="480"/>
      <c r="E10" s="480"/>
      <c r="F10" s="477"/>
      <c r="G10" s="478"/>
      <c r="H10" s="480">
        <v>100</v>
      </c>
      <c r="I10" s="480"/>
      <c r="J10" s="480"/>
      <c r="K10" s="480" t="s">
        <v>35</v>
      </c>
      <c r="L10" s="480"/>
      <c r="M10" s="481"/>
      <c r="N10" s="481"/>
      <c r="O10" s="481"/>
      <c r="P10" s="481"/>
      <c r="Q10" s="480">
        <v>100</v>
      </c>
      <c r="R10" s="480"/>
      <c r="S10" s="480"/>
      <c r="T10" s="480" t="s">
        <v>36</v>
      </c>
      <c r="U10" s="480"/>
      <c r="V10" s="478"/>
      <c r="W10" s="480"/>
      <c r="X10" s="481" t="s">
        <v>37</v>
      </c>
      <c r="Y10" s="481"/>
      <c r="Z10" s="481"/>
      <c r="AA10" s="481"/>
      <c r="AB10" s="481"/>
      <c r="AC10" s="481"/>
      <c r="AD10" s="481"/>
      <c r="AE10" s="8"/>
    </row>
    <row r="11" spans="1:41" s="7" customFormat="1" ht="7.15" customHeight="1"/>
    <row r="12" spans="1:41" s="7" customFormat="1" ht="12" customHeight="1">
      <c r="D12" s="480" t="s">
        <v>30</v>
      </c>
      <c r="E12" s="478" t="s">
        <v>27</v>
      </c>
      <c r="F12" s="479" t="s">
        <v>38</v>
      </c>
      <c r="G12" s="479"/>
      <c r="H12" s="480" t="s">
        <v>26</v>
      </c>
      <c r="I12" s="479" t="s">
        <v>39</v>
      </c>
      <c r="J12" s="479"/>
      <c r="K12" s="481" t="s">
        <v>30</v>
      </c>
      <c r="L12" s="481" t="s">
        <v>18</v>
      </c>
      <c r="M12" s="481"/>
      <c r="N12" s="481" t="s">
        <v>30</v>
      </c>
      <c r="O12" s="479" t="s">
        <v>40</v>
      </c>
      <c r="P12" s="479"/>
      <c r="Q12" s="480" t="s">
        <v>26</v>
      </c>
      <c r="R12" s="479" t="s">
        <v>41</v>
      </c>
      <c r="S12" s="479"/>
      <c r="T12" s="478" t="s">
        <v>33</v>
      </c>
      <c r="U12" s="480" t="s">
        <v>26</v>
      </c>
      <c r="V12" s="479" t="s">
        <v>42</v>
      </c>
      <c r="W12" s="479"/>
      <c r="X12" s="479"/>
      <c r="Y12" s="479"/>
      <c r="Z12" s="479"/>
      <c r="AA12" s="479"/>
      <c r="AB12" s="479"/>
    </row>
    <row r="13" spans="1:41" s="7" customFormat="1" ht="12" customHeight="1">
      <c r="D13" s="480"/>
      <c r="E13" s="478"/>
      <c r="F13" s="480">
        <v>100</v>
      </c>
      <c r="G13" s="480"/>
      <c r="H13" s="480"/>
      <c r="I13" s="480" t="s">
        <v>43</v>
      </c>
      <c r="J13" s="480"/>
      <c r="K13" s="481"/>
      <c r="L13" s="481"/>
      <c r="M13" s="481"/>
      <c r="N13" s="481"/>
      <c r="O13" s="480">
        <v>100</v>
      </c>
      <c r="P13" s="480"/>
      <c r="Q13" s="480"/>
      <c r="R13" s="480" t="s">
        <v>44</v>
      </c>
      <c r="S13" s="480"/>
      <c r="T13" s="478"/>
      <c r="U13" s="480"/>
      <c r="V13" s="481" t="s">
        <v>45</v>
      </c>
      <c r="W13" s="481"/>
      <c r="X13" s="481"/>
      <c r="Y13" s="481"/>
      <c r="Z13" s="481"/>
      <c r="AA13" s="481"/>
      <c r="AB13" s="481"/>
    </row>
    <row r="14" spans="1:41" s="7" customFormat="1" ht="7.15" customHeight="1"/>
    <row r="15" spans="1:41" s="7" customFormat="1" ht="12" customHeight="1">
      <c r="D15" s="480" t="s">
        <v>30</v>
      </c>
      <c r="E15" s="478" t="s">
        <v>27</v>
      </c>
      <c r="F15" s="479" t="s">
        <v>46</v>
      </c>
      <c r="G15" s="479"/>
      <c r="H15" s="480" t="s">
        <v>26</v>
      </c>
      <c r="I15" s="479" t="s">
        <v>47</v>
      </c>
      <c r="J15" s="479"/>
      <c r="K15" s="481" t="s">
        <v>30</v>
      </c>
      <c r="L15" s="481" t="s">
        <v>18</v>
      </c>
      <c r="M15" s="481"/>
      <c r="N15" s="481" t="s">
        <v>30</v>
      </c>
      <c r="O15" s="479" t="s">
        <v>48</v>
      </c>
      <c r="P15" s="479"/>
      <c r="Q15" s="480" t="s">
        <v>26</v>
      </c>
      <c r="R15" s="479" t="s">
        <v>49</v>
      </c>
      <c r="S15" s="479"/>
      <c r="T15" s="478" t="s">
        <v>33</v>
      </c>
      <c r="U15" s="480" t="s">
        <v>26</v>
      </c>
      <c r="V15" s="479" t="s">
        <v>50</v>
      </c>
      <c r="W15" s="479"/>
      <c r="X15" s="479"/>
      <c r="Y15" s="479"/>
      <c r="Z15" s="479"/>
      <c r="AA15" s="479"/>
      <c r="AB15" s="479"/>
    </row>
    <row r="16" spans="1:41" s="7" customFormat="1" ht="12" customHeight="1">
      <c r="D16" s="480"/>
      <c r="E16" s="478"/>
      <c r="F16" s="480">
        <v>100</v>
      </c>
      <c r="G16" s="480"/>
      <c r="H16" s="480"/>
      <c r="I16" s="480" t="s">
        <v>51</v>
      </c>
      <c r="J16" s="480"/>
      <c r="K16" s="481"/>
      <c r="L16" s="481"/>
      <c r="M16" s="481"/>
      <c r="N16" s="481"/>
      <c r="O16" s="480">
        <v>100</v>
      </c>
      <c r="P16" s="480"/>
      <c r="Q16" s="480"/>
      <c r="R16" s="480" t="s">
        <v>52</v>
      </c>
      <c r="S16" s="480"/>
      <c r="T16" s="478"/>
      <c r="U16" s="480"/>
      <c r="V16" s="481" t="s">
        <v>53</v>
      </c>
      <c r="W16" s="481"/>
      <c r="X16" s="481"/>
      <c r="Y16" s="481"/>
      <c r="Z16" s="481"/>
      <c r="AA16" s="481"/>
      <c r="AB16" s="481"/>
    </row>
    <row r="17" spans="4:28" s="7" customFormat="1" ht="7.15" customHeight="1"/>
    <row r="18" spans="4:28" s="7" customFormat="1" ht="12" customHeight="1">
      <c r="D18" s="480" t="s">
        <v>30</v>
      </c>
      <c r="E18" s="478" t="s">
        <v>27</v>
      </c>
      <c r="F18" s="479" t="s">
        <v>54</v>
      </c>
      <c r="G18" s="479"/>
      <c r="H18" s="480" t="s">
        <v>26</v>
      </c>
      <c r="I18" s="479" t="s">
        <v>55</v>
      </c>
      <c r="J18" s="479"/>
      <c r="K18" s="481" t="s">
        <v>30</v>
      </c>
      <c r="L18" s="481" t="s">
        <v>18</v>
      </c>
      <c r="M18" s="481"/>
      <c r="N18" s="481" t="s">
        <v>30</v>
      </c>
      <c r="O18" s="479" t="s">
        <v>56</v>
      </c>
      <c r="P18" s="479"/>
      <c r="Q18" s="480" t="s">
        <v>26</v>
      </c>
      <c r="R18" s="479" t="s">
        <v>57</v>
      </c>
      <c r="S18" s="479"/>
      <c r="T18" s="478" t="s">
        <v>33</v>
      </c>
      <c r="U18" s="480" t="s">
        <v>26</v>
      </c>
      <c r="V18" s="479" t="s">
        <v>58</v>
      </c>
      <c r="W18" s="479"/>
      <c r="X18" s="479"/>
      <c r="Y18" s="479"/>
      <c r="Z18" s="479"/>
      <c r="AA18" s="479"/>
      <c r="AB18" s="479"/>
    </row>
    <row r="19" spans="4:28" s="7" customFormat="1" ht="12" customHeight="1">
      <c r="D19" s="480"/>
      <c r="E19" s="478"/>
      <c r="F19" s="480">
        <v>100</v>
      </c>
      <c r="G19" s="480"/>
      <c r="H19" s="480"/>
      <c r="I19" s="480" t="s">
        <v>59</v>
      </c>
      <c r="J19" s="480"/>
      <c r="K19" s="481"/>
      <c r="L19" s="481"/>
      <c r="M19" s="481"/>
      <c r="N19" s="481"/>
      <c r="O19" s="480">
        <v>100</v>
      </c>
      <c r="P19" s="480"/>
      <c r="Q19" s="480"/>
      <c r="R19" s="480" t="s">
        <v>60</v>
      </c>
      <c r="S19" s="480"/>
      <c r="T19" s="478"/>
      <c r="U19" s="480"/>
      <c r="V19" s="481" t="s">
        <v>61</v>
      </c>
      <c r="W19" s="481"/>
      <c r="X19" s="481"/>
      <c r="Y19" s="481"/>
      <c r="Z19" s="481"/>
      <c r="AA19" s="481"/>
      <c r="AB19" s="481"/>
    </row>
    <row r="20" spans="4:28" s="7" customFormat="1" ht="7.15" customHeight="1"/>
    <row r="21" spans="4:28" s="7" customFormat="1" ht="12" customHeight="1">
      <c r="D21" s="480" t="s">
        <v>30</v>
      </c>
      <c r="E21" s="482" t="s">
        <v>27</v>
      </c>
      <c r="F21" s="481" t="s">
        <v>62</v>
      </c>
      <c r="G21" s="481"/>
      <c r="H21" s="481"/>
      <c r="I21" s="481"/>
      <c r="J21" s="481"/>
      <c r="K21" s="481"/>
      <c r="L21" s="481"/>
      <c r="M21" s="481"/>
      <c r="N21" s="481"/>
      <c r="O21" s="481"/>
      <c r="P21" s="478" t="s">
        <v>33</v>
      </c>
      <c r="Q21" s="477"/>
    </row>
    <row r="22" spans="4:28" s="7" customFormat="1" ht="12" customHeight="1">
      <c r="D22" s="480"/>
      <c r="E22" s="482"/>
      <c r="F22" s="483">
        <v>100</v>
      </c>
      <c r="G22" s="483"/>
      <c r="H22" s="483"/>
      <c r="I22" s="483"/>
      <c r="J22" s="483"/>
      <c r="K22" s="483"/>
      <c r="L22" s="483"/>
      <c r="M22" s="483"/>
      <c r="N22" s="483"/>
      <c r="O22" s="483"/>
      <c r="P22" s="478"/>
      <c r="Q22" s="477"/>
    </row>
    <row r="23" spans="4:28" s="7" customFormat="1" ht="16.899999999999999" customHeight="1"/>
    <row r="24" spans="4:28" s="7" customFormat="1" ht="12">
      <c r="D24" s="7" t="s">
        <v>23</v>
      </c>
      <c r="J24" s="7" t="s">
        <v>63</v>
      </c>
      <c r="K24" s="7" t="s">
        <v>72</v>
      </c>
    </row>
    <row r="25" spans="4:28" s="7" customFormat="1" ht="12">
      <c r="D25" s="7" t="s">
        <v>64</v>
      </c>
      <c r="J25" s="7" t="s">
        <v>65</v>
      </c>
      <c r="K25" s="7" t="s">
        <v>73</v>
      </c>
    </row>
    <row r="26" spans="4:28" s="7" customFormat="1" ht="6" customHeight="1"/>
    <row r="27" spans="4:28" s="7" customFormat="1" ht="12">
      <c r="D27" s="7" t="s">
        <v>66</v>
      </c>
      <c r="J27" s="7" t="s">
        <v>67</v>
      </c>
      <c r="K27" s="7" t="s">
        <v>22</v>
      </c>
    </row>
    <row r="28" spans="4:28" s="7" customFormat="1" ht="12">
      <c r="E28" s="7" t="s">
        <v>68</v>
      </c>
      <c r="J28" s="7" t="s">
        <v>67</v>
      </c>
      <c r="K28" s="7" t="s">
        <v>74</v>
      </c>
    </row>
    <row r="29" spans="4:28" s="7" customFormat="1" ht="12">
      <c r="E29" s="7" t="s">
        <v>69</v>
      </c>
      <c r="J29" s="7" t="s">
        <v>70</v>
      </c>
      <c r="K29" s="7" t="s">
        <v>75</v>
      </c>
    </row>
    <row r="30" spans="4:28" s="7" customFormat="1" ht="12">
      <c r="E30" s="7" t="s">
        <v>71</v>
      </c>
      <c r="J30" s="7" t="s">
        <v>16</v>
      </c>
      <c r="K30" s="7" t="s">
        <v>76</v>
      </c>
    </row>
    <row r="31" spans="4:28" s="7" customFormat="1" ht="6" customHeight="1"/>
    <row r="32" spans="4:28" s="7" customFormat="1" ht="12">
      <c r="D32" s="7" t="s">
        <v>19</v>
      </c>
      <c r="J32" s="7" t="s">
        <v>67</v>
      </c>
      <c r="K32" s="7" t="s">
        <v>86</v>
      </c>
    </row>
    <row r="33" spans="2:50" s="7" customFormat="1" ht="12">
      <c r="E33" s="7" t="s">
        <v>77</v>
      </c>
      <c r="J33" s="7" t="s">
        <v>67</v>
      </c>
      <c r="K33" s="7" t="s">
        <v>179</v>
      </c>
    </row>
    <row r="34" spans="2:50" s="7" customFormat="1" ht="12">
      <c r="E34" s="7" t="s">
        <v>78</v>
      </c>
      <c r="J34" s="7" t="s">
        <v>70</v>
      </c>
      <c r="K34" s="7" t="s">
        <v>87</v>
      </c>
    </row>
    <row r="35" spans="2:50" s="7" customFormat="1" ht="12">
      <c r="E35" s="7" t="s">
        <v>79</v>
      </c>
      <c r="J35" s="7" t="s">
        <v>16</v>
      </c>
      <c r="K35" s="7" t="s">
        <v>88</v>
      </c>
    </row>
    <row r="36" spans="2:50" s="7" customFormat="1" ht="6" customHeight="1"/>
    <row r="37" spans="2:50" s="7" customFormat="1" ht="12">
      <c r="D37" s="7" t="s">
        <v>20</v>
      </c>
      <c r="J37" s="7" t="s">
        <v>67</v>
      </c>
      <c r="K37" s="7" t="s">
        <v>89</v>
      </c>
    </row>
    <row r="38" spans="2:50" s="7" customFormat="1" ht="12">
      <c r="E38" s="7" t="s">
        <v>80</v>
      </c>
      <c r="J38" s="7" t="s">
        <v>67</v>
      </c>
      <c r="K38" s="7" t="s">
        <v>180</v>
      </c>
    </row>
    <row r="39" spans="2:50" s="7" customFormat="1" ht="12">
      <c r="E39" s="7" t="s">
        <v>81</v>
      </c>
      <c r="J39" s="7" t="s">
        <v>70</v>
      </c>
      <c r="K39" s="7" t="s">
        <v>181</v>
      </c>
    </row>
    <row r="40" spans="2:50" s="7" customFormat="1" ht="12">
      <c r="E40" s="7" t="s">
        <v>82</v>
      </c>
      <c r="J40" s="7" t="s">
        <v>16</v>
      </c>
      <c r="K40" s="7" t="s">
        <v>182</v>
      </c>
    </row>
    <row r="41" spans="2:50" s="7" customFormat="1" ht="6" customHeight="1"/>
    <row r="42" spans="2:50" s="7" customFormat="1" ht="12">
      <c r="D42" s="7" t="s">
        <v>21</v>
      </c>
      <c r="J42" s="7" t="s">
        <v>67</v>
      </c>
      <c r="K42" s="7" t="s">
        <v>90</v>
      </c>
    </row>
    <row r="43" spans="2:50" s="7" customFormat="1" ht="12">
      <c r="E43" s="7" t="s">
        <v>83</v>
      </c>
      <c r="J43" s="7" t="s">
        <v>67</v>
      </c>
      <c r="K43" s="7" t="s">
        <v>91</v>
      </c>
    </row>
    <row r="44" spans="2:50" s="7" customFormat="1" ht="12">
      <c r="E44" s="7" t="s">
        <v>84</v>
      </c>
      <c r="J44" s="7" t="s">
        <v>70</v>
      </c>
      <c r="K44" s="7" t="s">
        <v>92</v>
      </c>
    </row>
    <row r="45" spans="2:50" s="7" customFormat="1" ht="12">
      <c r="E45" s="7" t="s">
        <v>85</v>
      </c>
      <c r="J45" s="7" t="s">
        <v>16</v>
      </c>
      <c r="K45" s="7" t="s">
        <v>93</v>
      </c>
    </row>
    <row r="46" spans="2:50" s="7" customFormat="1" ht="17.45" customHeight="1">
      <c r="AV46" s="17"/>
    </row>
    <row r="47" spans="2:50" s="9" customFormat="1" ht="17.45" customHeight="1">
      <c r="AV47" s="7"/>
      <c r="AW47" s="7"/>
      <c r="AX47" s="7"/>
    </row>
    <row r="48" spans="2:50" s="4" customFormat="1" ht="17.45" customHeight="1">
      <c r="B48" s="171" t="s">
        <v>194</v>
      </c>
      <c r="C48" s="171"/>
      <c r="D48" s="171"/>
      <c r="E48" s="171"/>
      <c r="F48" s="171"/>
      <c r="G48" s="171"/>
      <c r="H48" s="171"/>
      <c r="I48" s="171"/>
      <c r="J48" s="171"/>
      <c r="K48" s="171"/>
      <c r="L48" s="171"/>
      <c r="M48" s="171"/>
      <c r="N48" s="171"/>
      <c r="O48" s="171"/>
      <c r="P48" s="171"/>
      <c r="Q48" s="171"/>
      <c r="R48" s="171"/>
      <c r="S48" s="171"/>
      <c r="T48" s="171"/>
      <c r="U48" s="171"/>
      <c r="V48" s="171"/>
      <c r="W48" s="171"/>
      <c r="X48" s="171"/>
      <c r="Y48" s="171"/>
      <c r="Z48" s="171"/>
      <c r="AA48" s="171"/>
      <c r="AB48" s="171"/>
      <c r="AC48" s="171"/>
      <c r="AD48" s="171"/>
      <c r="AE48" s="171"/>
      <c r="AF48" s="171"/>
      <c r="AG48" s="171"/>
      <c r="AH48" s="171"/>
      <c r="AI48" s="171"/>
      <c r="AJ48" s="171"/>
      <c r="AK48" s="171"/>
      <c r="AL48" s="171"/>
      <c r="AM48" s="171"/>
      <c r="AN48" s="171"/>
      <c r="AO48" s="171"/>
      <c r="AV48" s="9"/>
      <c r="AW48" s="9"/>
      <c r="AX48" s="9"/>
    </row>
    <row r="49" spans="1:41" s="4" customFormat="1" ht="17.45" customHeight="1">
      <c r="B49" s="171"/>
      <c r="C49" s="171"/>
      <c r="D49" s="171"/>
      <c r="E49" s="171"/>
      <c r="F49" s="171"/>
      <c r="G49" s="171"/>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1"/>
      <c r="AH49" s="171"/>
      <c r="AI49" s="171"/>
      <c r="AJ49" s="171"/>
      <c r="AK49" s="171"/>
      <c r="AL49" s="171"/>
      <c r="AM49" s="171"/>
      <c r="AN49" s="171"/>
      <c r="AO49" s="171"/>
    </row>
    <row r="50" spans="1:41" s="4" customFormat="1" ht="17.45" customHeight="1">
      <c r="F50" s="4" t="s">
        <v>94</v>
      </c>
      <c r="H50" s="4" t="s">
        <v>95</v>
      </c>
    </row>
    <row r="51" spans="1:41" s="4" customFormat="1" ht="17.45" customHeight="1">
      <c r="F51" s="4" t="s">
        <v>96</v>
      </c>
      <c r="H51" s="4" t="s">
        <v>97</v>
      </c>
    </row>
    <row r="52" spans="1:41" s="4" customFormat="1" ht="17.45" customHeight="1"/>
    <row r="53" spans="1:41" s="4" customFormat="1" ht="17.45" customHeight="1"/>
    <row r="54" spans="1:41" s="4" customFormat="1" ht="17.45" customHeight="1"/>
    <row r="55" spans="1:41" s="4" customFormat="1" ht="17.45" customHeight="1"/>
    <row r="56" spans="1:41" s="4" customFormat="1" ht="17.45" customHeight="1"/>
    <row r="57" spans="1:41" s="4" customFormat="1" ht="17.45" customHeight="1"/>
    <row r="58" spans="1:41" s="3" customFormat="1" ht="17.45" customHeight="1">
      <c r="A58" s="172" t="s">
        <v>7</v>
      </c>
      <c r="B58" s="172"/>
      <c r="C58" s="172"/>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2"/>
    </row>
    <row r="59" spans="1:41" s="3" customFormat="1" ht="13.5"/>
    <row r="102" spans="48:48">
      <c r="AV102" s="17">
        <f>AV99*AT111</f>
        <v>0</v>
      </c>
    </row>
  </sheetData>
  <mergeCells count="89">
    <mergeCell ref="F19:G19"/>
    <mergeCell ref="T12:T13"/>
    <mergeCell ref="V18:AB18"/>
    <mergeCell ref="V19:AB19"/>
    <mergeCell ref="Q15:Q16"/>
    <mergeCell ref="V15:AB15"/>
    <mergeCell ref="V16:AB16"/>
    <mergeCell ref="R15:S15"/>
    <mergeCell ref="T15:T16"/>
    <mergeCell ref="U15:U16"/>
    <mergeCell ref="R16:S16"/>
    <mergeCell ref="U18:U19"/>
    <mergeCell ref="V13:AB13"/>
    <mergeCell ref="U12:U13"/>
    <mergeCell ref="V12:AB12"/>
    <mergeCell ref="I13:J13"/>
    <mergeCell ref="X9:AD9"/>
    <mergeCell ref="Q12:Q13"/>
    <mergeCell ref="O13:P13"/>
    <mergeCell ref="Q9:R9"/>
    <mergeCell ref="Q10:R10"/>
    <mergeCell ref="V9:V10"/>
    <mergeCell ref="X10:AD10"/>
    <mergeCell ref="W9:W10"/>
    <mergeCell ref="T9:U9"/>
    <mergeCell ref="T10:U10"/>
    <mergeCell ref="I12:J12"/>
    <mergeCell ref="M9:M10"/>
    <mergeCell ref="N9:O10"/>
    <mergeCell ref="L12:M13"/>
    <mergeCell ref="R12:S12"/>
    <mergeCell ref="K9:L9"/>
    <mergeCell ref="K10:L10"/>
    <mergeCell ref="P9:P10"/>
    <mergeCell ref="R13:S13"/>
    <mergeCell ref="S9:S10"/>
    <mergeCell ref="F22:O22"/>
    <mergeCell ref="H18:H19"/>
    <mergeCell ref="F21:O21"/>
    <mergeCell ref="I19:J19"/>
    <mergeCell ref="O12:P12"/>
    <mergeCell ref="L18:M19"/>
    <mergeCell ref="I15:J15"/>
    <mergeCell ref="K15:K16"/>
    <mergeCell ref="I16:J16"/>
    <mergeCell ref="K12:K13"/>
    <mergeCell ref="N12:N13"/>
    <mergeCell ref="N18:N19"/>
    <mergeCell ref="F15:G15"/>
    <mergeCell ref="H15:H16"/>
    <mergeCell ref="F16:G16"/>
    <mergeCell ref="O16:P16"/>
    <mergeCell ref="A58:AO58"/>
    <mergeCell ref="O18:P18"/>
    <mergeCell ref="Q18:Q19"/>
    <mergeCell ref="R18:S18"/>
    <mergeCell ref="T18:T19"/>
    <mergeCell ref="O19:P19"/>
    <mergeCell ref="R19:S19"/>
    <mergeCell ref="I18:J18"/>
    <mergeCell ref="K18:K19"/>
    <mergeCell ref="D18:D19"/>
    <mergeCell ref="E18:E19"/>
    <mergeCell ref="F18:G18"/>
    <mergeCell ref="Q21:Q22"/>
    <mergeCell ref="D21:D22"/>
    <mergeCell ref="E21:E22"/>
    <mergeCell ref="P21:P22"/>
    <mergeCell ref="F12:G12"/>
    <mergeCell ref="H12:H13"/>
    <mergeCell ref="F13:G13"/>
    <mergeCell ref="D15:D16"/>
    <mergeCell ref="E15:E16"/>
    <mergeCell ref="B4:AO7"/>
    <mergeCell ref="B48:AO49"/>
    <mergeCell ref="F9:F10"/>
    <mergeCell ref="G9:G10"/>
    <mergeCell ref="H9:I9"/>
    <mergeCell ref="J9:J10"/>
    <mergeCell ref="H10:I10"/>
    <mergeCell ref="B9:B10"/>
    <mergeCell ref="C9:C10"/>
    <mergeCell ref="D9:D10"/>
    <mergeCell ref="E9:E10"/>
    <mergeCell ref="L15:M16"/>
    <mergeCell ref="N15:N16"/>
    <mergeCell ref="O15:P15"/>
    <mergeCell ref="D12:D13"/>
    <mergeCell ref="E12:E13"/>
  </mergeCells>
  <phoneticPr fontId="2"/>
  <printOptions horizontalCentered="1"/>
  <pageMargins left="0.78740157480314965" right="0.78740157480314965" top="0.98425196850393704" bottom="0.59055118110236227" header="0.51181102362204722" footer="0.51181102362204722"/>
  <pageSetup paperSize="9"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sheetPr>
    <tabColor rgb="FFFFFF00"/>
  </sheetPr>
  <dimension ref="A1:AV103"/>
  <sheetViews>
    <sheetView topLeftCell="A4" workbookViewId="0">
      <selection activeCell="B2" sqref="B2"/>
    </sheetView>
  </sheetViews>
  <sheetFormatPr defaultRowHeight="12.75"/>
  <cols>
    <col min="1" max="11" width="8.7109375" customWidth="1"/>
    <col min="48" max="48" width="9.7109375" bestFit="1" customWidth="1"/>
  </cols>
  <sheetData>
    <row r="1" spans="1:11" s="4" customFormat="1" ht="17.45" customHeight="1">
      <c r="A1" s="6" t="s">
        <v>207</v>
      </c>
    </row>
    <row r="2" spans="1:11" s="4" customFormat="1" ht="17.45" customHeight="1">
      <c r="A2" s="6"/>
      <c r="B2" s="5" t="s">
        <v>301</v>
      </c>
    </row>
    <row r="3" spans="1:11" s="4" customFormat="1" ht="17.45" customHeight="1"/>
    <row r="4" spans="1:11" s="4" customFormat="1" ht="17.45" customHeight="1">
      <c r="A4" s="486" t="s">
        <v>208</v>
      </c>
      <c r="B4" s="486"/>
      <c r="C4" s="486"/>
      <c r="D4" s="486"/>
      <c r="E4" s="486"/>
      <c r="F4" s="486"/>
      <c r="G4" s="486"/>
      <c r="H4" s="486"/>
      <c r="I4" s="486"/>
      <c r="J4" s="486"/>
      <c r="K4" s="486"/>
    </row>
    <row r="5" spans="1:11" s="4" customFormat="1" ht="17.45" customHeight="1">
      <c r="A5" s="486"/>
      <c r="B5" s="486"/>
      <c r="C5" s="486"/>
      <c r="D5" s="486"/>
      <c r="E5" s="486"/>
      <c r="F5" s="486"/>
      <c r="G5" s="486"/>
      <c r="H5" s="486"/>
      <c r="I5" s="486"/>
      <c r="J5" s="486"/>
      <c r="K5" s="486"/>
    </row>
    <row r="6" spans="1:11" s="4" customFormat="1" ht="17.45" customHeight="1">
      <c r="A6" s="486"/>
      <c r="B6" s="486"/>
      <c r="C6" s="486"/>
      <c r="D6" s="486"/>
      <c r="E6" s="486"/>
      <c r="F6" s="486"/>
      <c r="G6" s="486"/>
      <c r="H6" s="486"/>
      <c r="I6" s="486"/>
      <c r="J6" s="486"/>
      <c r="K6" s="486"/>
    </row>
    <row r="7" spans="1:11" s="4" customFormat="1" ht="17.45" customHeight="1">
      <c r="A7" s="74"/>
      <c r="B7" s="74"/>
      <c r="C7" s="74"/>
      <c r="D7" s="74"/>
      <c r="E7" s="74"/>
      <c r="F7" s="74"/>
      <c r="G7" s="74"/>
      <c r="H7" s="74"/>
      <c r="I7" s="74"/>
      <c r="J7" s="74"/>
    </row>
    <row r="8" spans="1:11" s="4" customFormat="1" ht="17.45" customHeight="1">
      <c r="A8" s="487" t="s">
        <v>209</v>
      </c>
      <c r="B8" s="486" t="s">
        <v>302</v>
      </c>
      <c r="C8" s="486"/>
      <c r="D8" s="486"/>
      <c r="E8" s="486"/>
      <c r="F8" s="486"/>
      <c r="G8" s="486"/>
      <c r="H8" s="486"/>
      <c r="I8" s="486"/>
      <c r="J8" s="486"/>
      <c r="K8" s="486"/>
    </row>
    <row r="9" spans="1:11" s="4" customFormat="1" ht="17.45" customHeight="1">
      <c r="A9" s="487"/>
      <c r="B9" s="486"/>
      <c r="C9" s="486"/>
      <c r="D9" s="486"/>
      <c r="E9" s="486"/>
      <c r="F9" s="486"/>
      <c r="G9" s="486"/>
      <c r="H9" s="486"/>
      <c r="I9" s="486"/>
      <c r="J9" s="486"/>
      <c r="K9" s="486"/>
    </row>
    <row r="10" spans="1:11" s="4" customFormat="1" ht="17.45" customHeight="1">
      <c r="A10" s="487"/>
      <c r="B10" s="486"/>
      <c r="C10" s="486"/>
      <c r="D10" s="486"/>
      <c r="E10" s="486"/>
      <c r="F10" s="486"/>
      <c r="G10" s="486"/>
      <c r="H10" s="486"/>
      <c r="I10" s="486"/>
      <c r="J10" s="486"/>
      <c r="K10" s="486"/>
    </row>
    <row r="11" spans="1:11" s="4" customFormat="1" ht="17.45" customHeight="1">
      <c r="A11" s="487"/>
      <c r="B11" s="486"/>
      <c r="C11" s="486"/>
      <c r="D11" s="486"/>
      <c r="E11" s="486"/>
      <c r="F11" s="486"/>
      <c r="G11" s="486"/>
      <c r="H11" s="486"/>
      <c r="I11" s="486"/>
      <c r="J11" s="486"/>
      <c r="K11" s="486"/>
    </row>
    <row r="12" spans="1:11" s="4" customFormat="1" ht="17.45" customHeight="1"/>
    <row r="13" spans="1:11" s="4" customFormat="1" ht="17.45" customHeight="1">
      <c r="A13" s="75" t="s">
        <v>210</v>
      </c>
      <c r="B13" s="486" t="s">
        <v>211</v>
      </c>
      <c r="C13" s="486"/>
      <c r="D13" s="486"/>
      <c r="E13" s="486"/>
      <c r="F13" s="486"/>
      <c r="G13" s="486"/>
      <c r="H13" s="486"/>
      <c r="I13" s="486"/>
      <c r="J13" s="486"/>
      <c r="K13" s="486"/>
    </row>
    <row r="14" spans="1:11" s="4" customFormat="1" ht="17.45" customHeight="1"/>
    <row r="15" spans="1:11" s="4" customFormat="1" ht="17.45" customHeight="1">
      <c r="A15" s="487" t="s">
        <v>237</v>
      </c>
      <c r="B15" s="486" t="s">
        <v>236</v>
      </c>
      <c r="C15" s="486"/>
      <c r="D15" s="486"/>
      <c r="E15" s="486"/>
      <c r="F15" s="486"/>
      <c r="G15" s="486"/>
      <c r="H15" s="486"/>
      <c r="I15" s="486"/>
      <c r="J15" s="486"/>
      <c r="K15" s="486"/>
    </row>
    <row r="16" spans="1:11" s="4" customFormat="1" ht="17.45" customHeight="1">
      <c r="A16" s="487"/>
      <c r="B16" s="486"/>
      <c r="C16" s="486"/>
      <c r="D16" s="486"/>
      <c r="E16" s="486"/>
      <c r="F16" s="486"/>
      <c r="G16" s="486"/>
      <c r="H16" s="486"/>
      <c r="I16" s="486"/>
      <c r="J16" s="486"/>
      <c r="K16" s="486"/>
    </row>
    <row r="17" spans="1:11" s="4" customFormat="1" ht="17.45" customHeight="1">
      <c r="A17" s="487"/>
      <c r="B17" s="486"/>
      <c r="C17" s="486"/>
      <c r="D17" s="486"/>
      <c r="E17" s="486"/>
      <c r="F17" s="486"/>
      <c r="G17" s="486"/>
      <c r="H17" s="486"/>
      <c r="I17" s="486"/>
      <c r="J17" s="486"/>
      <c r="K17" s="486"/>
    </row>
    <row r="18" spans="1:11" s="4" customFormat="1" ht="17.45" customHeight="1">
      <c r="A18" s="75"/>
      <c r="B18" s="490" t="s">
        <v>240</v>
      </c>
      <c r="C18" s="490"/>
      <c r="D18" s="491" t="s">
        <v>238</v>
      </c>
      <c r="E18" s="491"/>
      <c r="F18" s="491"/>
      <c r="G18" s="491"/>
      <c r="H18" s="491"/>
      <c r="I18" s="491"/>
      <c r="J18" s="491"/>
      <c r="K18" s="491"/>
    </row>
    <row r="19" spans="1:11" s="4" customFormat="1" ht="17.45" customHeight="1">
      <c r="A19" s="75"/>
      <c r="B19" s="87"/>
      <c r="C19" s="87"/>
      <c r="D19" s="489" t="s">
        <v>243</v>
      </c>
      <c r="E19" s="489"/>
      <c r="F19" s="489"/>
      <c r="G19" s="489"/>
      <c r="H19" s="491" t="s">
        <v>244</v>
      </c>
      <c r="I19" s="491"/>
      <c r="J19" s="491"/>
      <c r="K19" s="491"/>
    </row>
    <row r="20" spans="1:11" s="4" customFormat="1" ht="17.45" customHeight="1">
      <c r="A20" s="75"/>
      <c r="B20" s="87"/>
      <c r="C20" s="87"/>
      <c r="D20" s="489" t="s">
        <v>239</v>
      </c>
      <c r="E20" s="489"/>
      <c r="F20" s="489"/>
      <c r="G20" s="489"/>
      <c r="H20" s="87"/>
      <c r="I20" s="87"/>
      <c r="J20" s="87"/>
      <c r="K20" s="7"/>
    </row>
    <row r="21" spans="1:11" s="4" customFormat="1" ht="17.45" customHeight="1">
      <c r="A21" s="75"/>
      <c r="B21" s="87"/>
      <c r="C21" s="87"/>
      <c r="D21" s="489" t="s">
        <v>245</v>
      </c>
      <c r="E21" s="489"/>
      <c r="F21" s="489"/>
      <c r="G21" s="489"/>
      <c r="H21" s="489"/>
      <c r="I21" s="489"/>
      <c r="J21" s="489"/>
      <c r="K21" s="489"/>
    </row>
    <row r="22" spans="1:11" s="4" customFormat="1" ht="17.45" customHeight="1">
      <c r="A22" s="75"/>
      <c r="B22" s="490" t="s">
        <v>241</v>
      </c>
      <c r="C22" s="490"/>
      <c r="D22" s="491" t="s">
        <v>242</v>
      </c>
      <c r="E22" s="491"/>
      <c r="F22" s="491"/>
      <c r="G22" s="491"/>
      <c r="H22" s="491"/>
      <c r="I22" s="491"/>
      <c r="J22" s="491"/>
      <c r="K22" s="491"/>
    </row>
    <row r="23" spans="1:11" s="4" customFormat="1" ht="17.45" customHeight="1">
      <c r="A23" s="75"/>
      <c r="B23" s="87"/>
      <c r="C23" s="87"/>
      <c r="D23" s="489" t="s">
        <v>246</v>
      </c>
      <c r="E23" s="489"/>
      <c r="F23" s="489"/>
      <c r="G23" s="489"/>
      <c r="H23" s="491" t="s">
        <v>247</v>
      </c>
      <c r="I23" s="491"/>
      <c r="J23" s="491"/>
      <c r="K23" s="491"/>
    </row>
    <row r="24" spans="1:11" s="4" customFormat="1" ht="17.45" customHeight="1">
      <c r="A24" s="75"/>
      <c r="B24" s="87"/>
      <c r="C24" s="87"/>
      <c r="D24" s="489" t="s">
        <v>248</v>
      </c>
      <c r="E24" s="489"/>
      <c r="F24" s="489"/>
      <c r="G24" s="489"/>
      <c r="H24" s="87"/>
      <c r="I24" s="87"/>
      <c r="J24" s="87"/>
      <c r="K24" s="7"/>
    </row>
    <row r="25" spans="1:11" s="4" customFormat="1" ht="17.45" customHeight="1">
      <c r="A25" s="75"/>
      <c r="B25" s="87"/>
      <c r="C25" s="87"/>
      <c r="D25" s="489" t="s">
        <v>249</v>
      </c>
      <c r="E25" s="489"/>
      <c r="F25" s="489"/>
      <c r="G25" s="489"/>
      <c r="H25" s="489"/>
      <c r="I25" s="489"/>
      <c r="J25" s="489"/>
      <c r="K25" s="489"/>
    </row>
    <row r="26" spans="1:11" s="4" customFormat="1" ht="17.45" customHeight="1">
      <c r="A26" s="75"/>
      <c r="B26" s="87"/>
      <c r="C26" s="87"/>
      <c r="D26" s="87"/>
      <c r="E26" s="87"/>
      <c r="F26" s="87"/>
      <c r="G26" s="87"/>
      <c r="H26" s="87"/>
      <c r="I26" s="87"/>
      <c r="J26" s="87"/>
      <c r="K26" s="7"/>
    </row>
    <row r="27" spans="1:11" s="4" customFormat="1" ht="17.45" customHeight="1">
      <c r="A27" s="487" t="s">
        <v>212</v>
      </c>
      <c r="B27" s="486" t="s">
        <v>213</v>
      </c>
      <c r="C27" s="486"/>
      <c r="D27" s="486"/>
      <c r="E27" s="486"/>
      <c r="F27" s="486"/>
      <c r="G27" s="486"/>
      <c r="H27" s="486"/>
      <c r="I27" s="486"/>
      <c r="J27" s="486"/>
      <c r="K27" s="486"/>
    </row>
    <row r="28" spans="1:11" s="4" customFormat="1" ht="17.45" customHeight="1">
      <c r="A28" s="487"/>
      <c r="B28" s="486"/>
      <c r="C28" s="486"/>
      <c r="D28" s="486"/>
      <c r="E28" s="486"/>
      <c r="F28" s="486"/>
      <c r="G28" s="486"/>
      <c r="H28" s="486"/>
      <c r="I28" s="486"/>
      <c r="J28" s="486"/>
      <c r="K28" s="486"/>
    </row>
    <row r="29" spans="1:11" s="4" customFormat="1" ht="17.45" customHeight="1">
      <c r="A29" s="75"/>
      <c r="B29" s="76"/>
      <c r="C29" s="76"/>
      <c r="D29" s="76"/>
      <c r="E29" s="76"/>
      <c r="F29" s="76"/>
      <c r="G29" s="76"/>
      <c r="H29" s="76"/>
      <c r="I29" s="76"/>
      <c r="J29" s="76"/>
      <c r="K29" s="76"/>
    </row>
    <row r="30" spans="1:11" s="4" customFormat="1" ht="17.45" customHeight="1">
      <c r="A30" s="75"/>
      <c r="B30" s="76"/>
      <c r="C30" s="76"/>
      <c r="D30" s="76"/>
      <c r="E30" s="76"/>
      <c r="F30" s="76"/>
      <c r="G30" s="76"/>
      <c r="H30" s="76"/>
      <c r="I30" s="76"/>
      <c r="J30" s="488" t="s">
        <v>214</v>
      </c>
      <c r="K30" s="488"/>
    </row>
    <row r="31" spans="1:11" s="4" customFormat="1" ht="17.45" customHeight="1">
      <c r="A31" s="75"/>
      <c r="B31" s="76"/>
      <c r="C31" s="76"/>
      <c r="D31" s="76"/>
      <c r="E31" s="76"/>
      <c r="F31" s="76"/>
      <c r="G31" s="76"/>
      <c r="H31" s="76"/>
      <c r="I31" s="76"/>
      <c r="J31" s="76"/>
    </row>
    <row r="32" spans="1:11" s="80" customFormat="1" ht="17.45" customHeight="1">
      <c r="A32" s="77"/>
      <c r="B32" s="78" t="s">
        <v>215</v>
      </c>
      <c r="C32" s="79"/>
      <c r="D32" s="79"/>
      <c r="E32" s="79"/>
      <c r="F32" s="79"/>
      <c r="G32" s="79"/>
      <c r="H32" s="79"/>
      <c r="I32" s="79"/>
      <c r="J32" s="79"/>
    </row>
    <row r="33" spans="1:48" s="80" customFormat="1" ht="17.45" customHeight="1">
      <c r="A33" s="77"/>
      <c r="B33" s="484" t="s">
        <v>216</v>
      </c>
      <c r="C33" s="484"/>
      <c r="D33" s="484" t="s">
        <v>217</v>
      </c>
      <c r="E33" s="484"/>
      <c r="F33" s="484"/>
      <c r="G33" s="484"/>
      <c r="H33" s="484"/>
      <c r="I33" s="484"/>
      <c r="J33" s="484"/>
      <c r="K33" s="81" t="s">
        <v>218</v>
      </c>
    </row>
    <row r="34" spans="1:48" s="80" customFormat="1" ht="17.45" customHeight="1">
      <c r="A34" s="77"/>
      <c r="B34" s="484" t="s">
        <v>219</v>
      </c>
      <c r="C34" s="484"/>
      <c r="D34" s="485" t="s">
        <v>252</v>
      </c>
      <c r="E34" s="485"/>
      <c r="F34" s="485"/>
      <c r="G34" s="485"/>
      <c r="H34" s="485"/>
      <c r="I34" s="485"/>
      <c r="J34" s="485"/>
      <c r="K34" s="81" t="s">
        <v>220</v>
      </c>
    </row>
    <row r="35" spans="1:48" s="80" customFormat="1" ht="17.45" customHeight="1">
      <c r="A35" s="77"/>
      <c r="B35" s="484" t="s">
        <v>221</v>
      </c>
      <c r="C35" s="484"/>
      <c r="D35" s="485" t="s">
        <v>253</v>
      </c>
      <c r="E35" s="485"/>
      <c r="F35" s="485"/>
      <c r="G35" s="485"/>
      <c r="H35" s="485"/>
      <c r="I35" s="485"/>
      <c r="J35" s="485"/>
      <c r="K35" s="81" t="s">
        <v>222</v>
      </c>
    </row>
    <row r="36" spans="1:48" s="80" customFormat="1" ht="17.45" customHeight="1">
      <c r="A36" s="77"/>
      <c r="B36" s="484" t="s">
        <v>223</v>
      </c>
      <c r="C36" s="484"/>
      <c r="D36" s="485" t="s">
        <v>254</v>
      </c>
      <c r="E36" s="485"/>
      <c r="F36" s="485"/>
      <c r="G36" s="485"/>
      <c r="H36" s="485"/>
      <c r="I36" s="485"/>
      <c r="J36" s="485"/>
      <c r="K36" s="81" t="s">
        <v>224</v>
      </c>
    </row>
    <row r="37" spans="1:48" s="80" customFormat="1" ht="17.45" customHeight="1">
      <c r="A37" s="77"/>
      <c r="B37" s="484" t="s">
        <v>223</v>
      </c>
      <c r="C37" s="484"/>
      <c r="D37" s="485" t="s">
        <v>255</v>
      </c>
      <c r="E37" s="485"/>
      <c r="F37" s="485"/>
      <c r="G37" s="485"/>
      <c r="H37" s="485"/>
      <c r="I37" s="485"/>
      <c r="J37" s="485"/>
      <c r="K37" s="81" t="s">
        <v>222</v>
      </c>
    </row>
    <row r="38" spans="1:48" s="80" customFormat="1" ht="17.45" customHeight="1">
      <c r="A38" s="77"/>
      <c r="B38" s="484" t="s">
        <v>223</v>
      </c>
      <c r="C38" s="484"/>
      <c r="D38" s="485" t="s">
        <v>256</v>
      </c>
      <c r="E38" s="485"/>
      <c r="F38" s="485"/>
      <c r="G38" s="485"/>
      <c r="H38" s="485"/>
      <c r="I38" s="485"/>
      <c r="J38" s="485"/>
      <c r="K38" s="81" t="s">
        <v>222</v>
      </c>
    </row>
    <row r="39" spans="1:48" s="80" customFormat="1" ht="17.45" customHeight="1">
      <c r="A39" s="77"/>
      <c r="B39" s="484" t="s">
        <v>223</v>
      </c>
      <c r="C39" s="484"/>
      <c r="D39" s="485" t="s">
        <v>257</v>
      </c>
      <c r="E39" s="485"/>
      <c r="F39" s="485"/>
      <c r="G39" s="485"/>
      <c r="H39" s="485"/>
      <c r="I39" s="485"/>
      <c r="J39" s="485"/>
      <c r="K39" s="81" t="s">
        <v>222</v>
      </c>
    </row>
    <row r="40" spans="1:48" s="80" customFormat="1" ht="17.45" customHeight="1">
      <c r="A40" s="77"/>
      <c r="B40" s="484" t="s">
        <v>223</v>
      </c>
      <c r="C40" s="484"/>
      <c r="D40" s="485" t="s">
        <v>258</v>
      </c>
      <c r="E40" s="485"/>
      <c r="F40" s="485"/>
      <c r="G40" s="485"/>
      <c r="H40" s="485"/>
      <c r="I40" s="485"/>
      <c r="J40" s="485"/>
      <c r="K40" s="81" t="s">
        <v>224</v>
      </c>
    </row>
    <row r="41" spans="1:48" s="80" customFormat="1" ht="17.45" customHeight="1">
      <c r="A41" s="77"/>
      <c r="B41" s="492"/>
      <c r="C41" s="492"/>
      <c r="D41" s="493"/>
      <c r="E41" s="493"/>
      <c r="F41" s="493"/>
      <c r="G41" s="493"/>
      <c r="H41" s="493"/>
      <c r="I41" s="493"/>
      <c r="J41" s="493"/>
      <c r="K41" s="82"/>
    </row>
    <row r="42" spans="1:48" s="80" customFormat="1" ht="17.45" customHeight="1">
      <c r="A42" s="77"/>
      <c r="B42" s="83"/>
      <c r="C42" s="83"/>
      <c r="D42" s="78"/>
      <c r="E42" s="78"/>
      <c r="F42" s="78"/>
      <c r="G42" s="78"/>
      <c r="H42" s="78"/>
      <c r="I42" s="78"/>
      <c r="J42" s="78"/>
      <c r="K42" s="82"/>
    </row>
    <row r="43" spans="1:48" s="80" customFormat="1" ht="17.45" customHeight="1">
      <c r="A43" s="77"/>
      <c r="B43" s="83"/>
      <c r="C43" s="83"/>
      <c r="D43" s="78"/>
      <c r="E43" s="78"/>
      <c r="F43" s="78"/>
      <c r="G43" s="78"/>
      <c r="H43" s="78"/>
      <c r="I43" s="78"/>
      <c r="J43" s="78"/>
      <c r="K43" s="82"/>
    </row>
    <row r="44" spans="1:48" s="80" customFormat="1" ht="17.45" customHeight="1">
      <c r="A44" s="77"/>
      <c r="B44" s="492"/>
      <c r="C44" s="492"/>
      <c r="D44" s="493"/>
      <c r="E44" s="493"/>
      <c r="F44" s="493"/>
      <c r="G44" s="493"/>
      <c r="H44" s="493"/>
      <c r="I44" s="493"/>
      <c r="J44" s="493"/>
      <c r="K44" s="82"/>
    </row>
    <row r="45" spans="1:48" s="4" customFormat="1" ht="17.45" customHeight="1">
      <c r="A45" s="172" t="s">
        <v>225</v>
      </c>
      <c r="B45" s="172"/>
      <c r="C45" s="172"/>
      <c r="D45" s="172"/>
      <c r="E45" s="172"/>
      <c r="F45" s="172"/>
      <c r="G45" s="172"/>
      <c r="H45" s="172"/>
      <c r="I45" s="172"/>
      <c r="J45" s="172"/>
    </row>
    <row r="46" spans="1:48" ht="17.45" customHeight="1"/>
    <row r="47" spans="1:48" ht="17.45" customHeight="1">
      <c r="AV47" s="17" t="e">
        <f>#REF!*AT56</f>
        <v>#REF!</v>
      </c>
    </row>
    <row r="48" spans="1:48" ht="17.45" customHeight="1"/>
    <row r="49" spans="1:41" ht="17.45" customHeight="1"/>
    <row r="50" spans="1:41" ht="17.45" customHeight="1"/>
    <row r="51" spans="1:41" ht="17.45" customHeight="1"/>
    <row r="52" spans="1:41" ht="17.45" customHeight="1"/>
    <row r="53" spans="1:41" ht="17.45" customHeight="1"/>
    <row r="54" spans="1:41" ht="17.45" customHeight="1"/>
    <row r="55" spans="1:41" ht="17.45" customHeight="1"/>
    <row r="56" spans="1:41" ht="17.45" customHeight="1"/>
    <row r="57" spans="1:41" ht="17.45" customHeight="1"/>
    <row r="58" spans="1:41" ht="17.45" customHeight="1">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AN58" s="60"/>
      <c r="AO58" s="60"/>
    </row>
    <row r="59" spans="1:41" ht="17.45" customHeight="1"/>
    <row r="103" spans="48:48">
      <c r="AV103" s="17">
        <f>AV100*AT112</f>
        <v>0</v>
      </c>
    </row>
  </sheetData>
  <mergeCells count="42">
    <mergeCell ref="D22:K22"/>
    <mergeCell ref="D23:G23"/>
    <mergeCell ref="H23:K23"/>
    <mergeCell ref="D24:G24"/>
    <mergeCell ref="A45:J45"/>
    <mergeCell ref="B41:C41"/>
    <mergeCell ref="D41:J41"/>
    <mergeCell ref="B44:C44"/>
    <mergeCell ref="D44:J44"/>
    <mergeCell ref="B38:C38"/>
    <mergeCell ref="D38:J38"/>
    <mergeCell ref="B39:C39"/>
    <mergeCell ref="D39:J39"/>
    <mergeCell ref="B40:C40"/>
    <mergeCell ref="D40:J40"/>
    <mergeCell ref="B35:C35"/>
    <mergeCell ref="B18:C18"/>
    <mergeCell ref="D18:K18"/>
    <mergeCell ref="D19:G19"/>
    <mergeCell ref="H19:K19"/>
    <mergeCell ref="D20:G20"/>
    <mergeCell ref="D35:J35"/>
    <mergeCell ref="B36:C36"/>
    <mergeCell ref="D36:J36"/>
    <mergeCell ref="B37:C37"/>
    <mergeCell ref="D37:J37"/>
    <mergeCell ref="B34:C34"/>
    <mergeCell ref="D34:J34"/>
    <mergeCell ref="A4:K6"/>
    <mergeCell ref="A8:A11"/>
    <mergeCell ref="B8:K11"/>
    <mergeCell ref="B13:K13"/>
    <mergeCell ref="A15:A17"/>
    <mergeCell ref="B15:K17"/>
    <mergeCell ref="A27:A28"/>
    <mergeCell ref="B27:K28"/>
    <mergeCell ref="J30:K30"/>
    <mergeCell ref="B33:C33"/>
    <mergeCell ref="D33:J33"/>
    <mergeCell ref="D25:K25"/>
    <mergeCell ref="D21:K21"/>
    <mergeCell ref="B22:C22"/>
  </mergeCells>
  <phoneticPr fontId="2"/>
  <printOptions horizontalCentered="1"/>
  <pageMargins left="0.78740157480314965" right="0.19" top="0.8" bottom="0.59055118110236227" header="0.51181102362204722" footer="0.5118110236220472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sheetPr>
    <tabColor rgb="FFFFFF00"/>
  </sheetPr>
  <dimension ref="A1:AO40"/>
  <sheetViews>
    <sheetView workbookViewId="0">
      <selection activeCell="B2" sqref="B2"/>
    </sheetView>
  </sheetViews>
  <sheetFormatPr defaultColWidth="3.7109375" defaultRowHeight="19.5" customHeight="1"/>
  <cols>
    <col min="1" max="16384" width="3.7109375" style="4"/>
  </cols>
  <sheetData>
    <row r="1" spans="1:25" ht="19.5" customHeight="1">
      <c r="A1" s="495" t="s">
        <v>226</v>
      </c>
      <c r="B1" s="495"/>
      <c r="C1" s="495"/>
      <c r="D1" s="495"/>
      <c r="E1" s="495"/>
      <c r="F1" s="495"/>
      <c r="G1" s="495"/>
      <c r="H1" s="495"/>
      <c r="I1" s="495"/>
      <c r="J1" s="495"/>
      <c r="K1" s="495"/>
      <c r="L1" s="495"/>
      <c r="M1" s="495"/>
      <c r="N1" s="495"/>
      <c r="O1" s="495"/>
      <c r="P1" s="495"/>
      <c r="Q1" s="495"/>
      <c r="R1" s="495"/>
      <c r="S1" s="495"/>
      <c r="T1" s="495"/>
      <c r="U1" s="495"/>
      <c r="V1" s="495"/>
      <c r="W1" s="495"/>
      <c r="X1" s="495"/>
      <c r="Y1" s="495"/>
    </row>
    <row r="3" spans="1:25" ht="19.5" customHeight="1">
      <c r="B3" s="486" t="s">
        <v>227</v>
      </c>
      <c r="C3" s="486"/>
      <c r="D3" s="486"/>
      <c r="E3" s="486"/>
      <c r="F3" s="486"/>
      <c r="G3" s="486"/>
      <c r="H3" s="486"/>
      <c r="I3" s="486"/>
      <c r="J3" s="486"/>
      <c r="K3" s="486"/>
      <c r="L3" s="486"/>
      <c r="M3" s="486"/>
      <c r="N3" s="486"/>
      <c r="O3" s="486"/>
      <c r="P3" s="486"/>
      <c r="Q3" s="486"/>
      <c r="R3" s="486"/>
      <c r="S3" s="486"/>
      <c r="T3" s="486"/>
      <c r="U3" s="486"/>
      <c r="V3" s="486"/>
      <c r="W3" s="486"/>
      <c r="X3" s="486"/>
    </row>
    <row r="4" spans="1:25" ht="19.5" customHeight="1">
      <c r="B4" s="486"/>
      <c r="C4" s="486"/>
      <c r="D4" s="486"/>
      <c r="E4" s="486"/>
      <c r="F4" s="486"/>
      <c r="G4" s="486"/>
      <c r="H4" s="486"/>
      <c r="I4" s="486"/>
      <c r="J4" s="486"/>
      <c r="K4" s="486"/>
      <c r="L4" s="486"/>
      <c r="M4" s="486"/>
      <c r="N4" s="486"/>
      <c r="O4" s="486"/>
      <c r="P4" s="486"/>
      <c r="Q4" s="486"/>
      <c r="R4" s="486"/>
      <c r="S4" s="486"/>
      <c r="T4" s="486"/>
      <c r="U4" s="486"/>
      <c r="V4" s="486"/>
      <c r="W4" s="486"/>
      <c r="X4" s="486"/>
    </row>
    <row r="5" spans="1:25" ht="19.5" customHeight="1">
      <c r="B5" s="486"/>
      <c r="C5" s="486"/>
      <c r="D5" s="486"/>
      <c r="E5" s="486"/>
      <c r="F5" s="486"/>
      <c r="G5" s="486"/>
      <c r="H5" s="486"/>
      <c r="I5" s="486"/>
      <c r="J5" s="486"/>
      <c r="K5" s="486"/>
      <c r="L5" s="486"/>
      <c r="M5" s="486"/>
      <c r="N5" s="486"/>
      <c r="O5" s="486"/>
      <c r="P5" s="486"/>
      <c r="Q5" s="486"/>
      <c r="R5" s="486"/>
      <c r="S5" s="486"/>
      <c r="T5" s="486"/>
      <c r="U5" s="486"/>
      <c r="V5" s="486"/>
      <c r="W5" s="486"/>
      <c r="X5" s="486"/>
    </row>
    <row r="6" spans="1:25" ht="19.5" customHeight="1">
      <c r="B6" s="486"/>
      <c r="C6" s="486"/>
      <c r="D6" s="486"/>
      <c r="E6" s="486"/>
      <c r="F6" s="486"/>
      <c r="G6" s="486"/>
      <c r="H6" s="486"/>
      <c r="I6" s="486"/>
      <c r="J6" s="486"/>
      <c r="K6" s="486"/>
      <c r="L6" s="486"/>
      <c r="M6" s="486"/>
      <c r="N6" s="486"/>
      <c r="O6" s="486"/>
      <c r="P6" s="486"/>
      <c r="Q6" s="486"/>
      <c r="R6" s="486"/>
      <c r="S6" s="486"/>
      <c r="T6" s="486"/>
      <c r="U6" s="486"/>
      <c r="V6" s="486"/>
      <c r="W6" s="486"/>
      <c r="X6" s="486"/>
    </row>
    <row r="7" spans="1:25" ht="19.5" customHeight="1">
      <c r="B7" s="486"/>
      <c r="C7" s="486"/>
      <c r="D7" s="486"/>
      <c r="E7" s="486"/>
      <c r="F7" s="486"/>
      <c r="G7" s="486"/>
      <c r="H7" s="486"/>
      <c r="I7" s="486"/>
      <c r="J7" s="486"/>
      <c r="K7" s="486"/>
      <c r="L7" s="486"/>
      <c r="M7" s="486"/>
      <c r="N7" s="486"/>
      <c r="O7" s="486"/>
      <c r="P7" s="486"/>
      <c r="Q7" s="486"/>
      <c r="R7" s="486"/>
      <c r="S7" s="486"/>
      <c r="T7" s="486"/>
      <c r="U7" s="486"/>
      <c r="V7" s="486"/>
      <c r="W7" s="486"/>
      <c r="X7" s="486"/>
    </row>
    <row r="26" spans="1:25" ht="19.5" customHeight="1">
      <c r="A26" s="486" t="s">
        <v>228</v>
      </c>
      <c r="B26" s="486"/>
      <c r="C26" s="486"/>
      <c r="D26" s="486"/>
      <c r="E26" s="486"/>
      <c r="F26" s="486"/>
      <c r="G26" s="486"/>
      <c r="H26" s="486"/>
      <c r="I26" s="486"/>
      <c r="J26" s="486"/>
      <c r="K26" s="486"/>
      <c r="L26" s="486"/>
      <c r="M26" s="486"/>
      <c r="N26" s="486"/>
      <c r="O26" s="486"/>
      <c r="P26" s="486"/>
      <c r="Q26" s="486"/>
      <c r="R26" s="486"/>
      <c r="S26" s="486"/>
      <c r="T26" s="486"/>
      <c r="U26" s="486"/>
      <c r="V26" s="486"/>
      <c r="W26" s="486"/>
      <c r="X26" s="486"/>
      <c r="Y26" s="486"/>
    </row>
    <row r="27" spans="1:25" ht="19.5" customHeight="1">
      <c r="A27" s="486"/>
      <c r="B27" s="486"/>
      <c r="C27" s="486"/>
      <c r="D27" s="486"/>
      <c r="E27" s="486"/>
      <c r="F27" s="486"/>
      <c r="G27" s="486"/>
      <c r="H27" s="486"/>
      <c r="I27" s="486"/>
      <c r="J27" s="486"/>
      <c r="K27" s="486"/>
      <c r="L27" s="486"/>
      <c r="M27" s="486"/>
      <c r="N27" s="486"/>
      <c r="O27" s="486"/>
      <c r="P27" s="486"/>
      <c r="Q27" s="486"/>
      <c r="R27" s="486"/>
      <c r="S27" s="486"/>
      <c r="T27" s="486"/>
      <c r="U27" s="486"/>
      <c r="V27" s="486"/>
      <c r="W27" s="486"/>
      <c r="X27" s="486"/>
      <c r="Y27" s="486"/>
    </row>
    <row r="28" spans="1:25" s="84" customFormat="1" ht="19.5" customHeight="1">
      <c r="B28" s="84" t="s">
        <v>229</v>
      </c>
    </row>
    <row r="29" spans="1:25" s="84" customFormat="1" ht="19.5" customHeight="1">
      <c r="C29" s="496" t="s">
        <v>230</v>
      </c>
      <c r="D29" s="496"/>
      <c r="E29" s="496"/>
      <c r="F29" s="496"/>
      <c r="G29" s="496"/>
      <c r="H29" s="496"/>
      <c r="I29" s="496"/>
      <c r="J29" s="496"/>
      <c r="K29" s="496"/>
      <c r="L29" s="496"/>
      <c r="M29" s="496"/>
      <c r="N29" s="496"/>
      <c r="O29" s="496"/>
      <c r="P29" s="496"/>
      <c r="Q29" s="496"/>
      <c r="R29" s="496"/>
      <c r="S29" s="496"/>
      <c r="T29" s="496"/>
      <c r="U29" s="496"/>
      <c r="V29" s="496"/>
      <c r="W29" s="496"/>
      <c r="X29" s="496"/>
      <c r="Y29" s="496"/>
    </row>
    <row r="30" spans="1:25" s="84" customFormat="1" ht="19.5" customHeight="1">
      <c r="C30" s="496"/>
      <c r="D30" s="496"/>
      <c r="E30" s="496"/>
      <c r="F30" s="496"/>
      <c r="G30" s="496"/>
      <c r="H30" s="496"/>
      <c r="I30" s="496"/>
      <c r="J30" s="496"/>
      <c r="K30" s="496"/>
      <c r="L30" s="496"/>
      <c r="M30" s="496"/>
      <c r="N30" s="496"/>
      <c r="O30" s="496"/>
      <c r="P30" s="496"/>
      <c r="Q30" s="496"/>
      <c r="R30" s="496"/>
      <c r="S30" s="496"/>
      <c r="T30" s="496"/>
      <c r="U30" s="496"/>
      <c r="V30" s="496"/>
      <c r="W30" s="496"/>
      <c r="X30" s="496"/>
      <c r="Y30" s="496"/>
    </row>
    <row r="31" spans="1:25" s="84" customFormat="1" ht="19.5" customHeight="1">
      <c r="C31" s="85" t="s">
        <v>231</v>
      </c>
    </row>
    <row r="32" spans="1:25" s="84" customFormat="1" ht="19.5" customHeight="1">
      <c r="B32" s="84" t="s">
        <v>232</v>
      </c>
    </row>
    <row r="33" spans="1:41" s="84" customFormat="1" ht="19.5" customHeight="1">
      <c r="C33" s="496" t="s">
        <v>233</v>
      </c>
      <c r="D33" s="496"/>
      <c r="E33" s="496"/>
      <c r="F33" s="496"/>
      <c r="G33" s="496"/>
      <c r="H33" s="496"/>
      <c r="I33" s="496"/>
      <c r="J33" s="496"/>
      <c r="K33" s="496"/>
      <c r="L33" s="496"/>
      <c r="M33" s="496"/>
      <c r="N33" s="496"/>
      <c r="O33" s="496"/>
      <c r="P33" s="496"/>
      <c r="Q33" s="496"/>
      <c r="R33" s="496"/>
      <c r="S33" s="496"/>
      <c r="T33" s="496"/>
      <c r="U33" s="496"/>
      <c r="V33" s="496"/>
      <c r="W33" s="496"/>
      <c r="X33" s="496"/>
      <c r="Y33" s="496"/>
    </row>
    <row r="34" spans="1:41" s="84" customFormat="1" ht="19.5" customHeight="1">
      <c r="C34" s="496"/>
      <c r="D34" s="496"/>
      <c r="E34" s="496"/>
      <c r="F34" s="496"/>
      <c r="G34" s="496"/>
      <c r="H34" s="496"/>
      <c r="I34" s="496"/>
      <c r="J34" s="496"/>
      <c r="K34" s="496"/>
      <c r="L34" s="496"/>
      <c r="M34" s="496"/>
      <c r="N34" s="496"/>
      <c r="O34" s="496"/>
      <c r="P34" s="496"/>
      <c r="Q34" s="496"/>
      <c r="R34" s="496"/>
      <c r="S34" s="496"/>
      <c r="T34" s="496"/>
      <c r="U34" s="496"/>
      <c r="V34" s="496"/>
      <c r="W34" s="496"/>
      <c r="X34" s="496"/>
      <c r="Y34" s="496"/>
    </row>
    <row r="35" spans="1:41" s="84" customFormat="1" ht="19.5" customHeight="1">
      <c r="C35" s="88" t="s">
        <v>234</v>
      </c>
    </row>
    <row r="36" spans="1:41" s="84" customFormat="1" ht="19.5" customHeight="1"/>
    <row r="37" spans="1:41" s="84" customFormat="1" ht="19.5" customHeight="1"/>
    <row r="38" spans="1:41" s="84" customFormat="1" ht="19.5" customHeight="1"/>
    <row r="39" spans="1:41" s="84" customFormat="1" ht="19.5" customHeight="1"/>
    <row r="40" spans="1:41" ht="17.45" customHeight="1">
      <c r="A40" s="494" t="s">
        <v>235</v>
      </c>
      <c r="B40" s="494"/>
      <c r="C40" s="494"/>
      <c r="D40" s="494"/>
      <c r="E40" s="494"/>
      <c r="F40" s="494"/>
      <c r="G40" s="494"/>
      <c r="H40" s="494"/>
      <c r="I40" s="494"/>
      <c r="J40" s="494"/>
      <c r="K40" s="494"/>
      <c r="L40" s="494"/>
      <c r="M40" s="494"/>
      <c r="N40" s="494"/>
      <c r="O40" s="494"/>
      <c r="P40" s="494"/>
      <c r="Q40" s="494"/>
      <c r="R40" s="494"/>
      <c r="S40" s="494"/>
      <c r="T40" s="494"/>
      <c r="U40" s="494"/>
      <c r="V40" s="494"/>
      <c r="W40" s="494"/>
      <c r="X40" s="494"/>
      <c r="Y40" s="494"/>
      <c r="Z40" s="86"/>
      <c r="AA40" s="86"/>
      <c r="AB40" s="86"/>
      <c r="AC40" s="86"/>
      <c r="AD40" s="86"/>
      <c r="AE40" s="86"/>
      <c r="AF40" s="86"/>
      <c r="AG40" s="86"/>
      <c r="AH40" s="86"/>
      <c r="AI40" s="86"/>
      <c r="AJ40" s="86"/>
      <c r="AK40" s="86"/>
      <c r="AL40" s="86"/>
      <c r="AM40" s="86"/>
      <c r="AN40" s="86"/>
      <c r="AO40" s="86"/>
    </row>
  </sheetData>
  <mergeCells count="6">
    <mergeCell ref="A40:Y40"/>
    <mergeCell ref="A1:Y1"/>
    <mergeCell ref="B3:X7"/>
    <mergeCell ref="A26:Y27"/>
    <mergeCell ref="C29:Y30"/>
    <mergeCell ref="C33:Y34"/>
  </mergeCells>
  <phoneticPr fontId="2"/>
  <hyperlinks>
    <hyperlink ref="C35" r:id="rId1"/>
    <hyperlink ref="C31" r:id="rId2"/>
  </hyperlinks>
  <pageMargins left="0.75" right="0.46" top="1" bottom="0.6" header="0.51200000000000001" footer="0.51200000000000001"/>
  <pageSetup paperSize="9" orientation="portrait" r:id="rId3"/>
  <headerFooter alignWithMargins="0"/>
  <legacyDrawing r:id="rId4"/>
</worksheet>
</file>

<file path=xl/worksheets/sheet9.xml><?xml version="1.0" encoding="utf-8"?>
<worksheet xmlns="http://schemas.openxmlformats.org/spreadsheetml/2006/main" xmlns:r="http://schemas.openxmlformats.org/officeDocument/2006/relationships">
  <dimension ref="B2:AC24"/>
  <sheetViews>
    <sheetView showGridLines="0" workbookViewId="0">
      <selection activeCell="C32" sqref="C32"/>
    </sheetView>
  </sheetViews>
  <sheetFormatPr defaultColWidth="4.28515625" defaultRowHeight="19.5" customHeight="1"/>
  <cols>
    <col min="1" max="16384" width="4.28515625" style="48"/>
  </cols>
  <sheetData>
    <row r="2" spans="2:29" ht="19.5" customHeight="1">
      <c r="B2" s="497" t="s">
        <v>304</v>
      </c>
      <c r="C2" s="497"/>
      <c r="D2" s="497"/>
      <c r="E2" s="497"/>
      <c r="F2" s="497"/>
      <c r="G2" s="497"/>
      <c r="H2" s="497"/>
      <c r="I2" s="497"/>
      <c r="J2" s="497"/>
      <c r="K2" s="497"/>
      <c r="L2" s="497"/>
      <c r="M2" s="497"/>
      <c r="N2" s="498"/>
      <c r="O2" s="503" t="s">
        <v>303</v>
      </c>
      <c r="P2" s="504"/>
      <c r="Q2" s="504"/>
      <c r="R2" s="504"/>
      <c r="S2" s="504"/>
      <c r="T2" s="504"/>
      <c r="U2" s="504"/>
      <c r="V2" s="504"/>
      <c r="W2" s="504"/>
      <c r="X2" s="504"/>
      <c r="Y2" s="504"/>
      <c r="Z2" s="504"/>
      <c r="AA2" s="504"/>
      <c r="AB2" s="504"/>
      <c r="AC2" s="504"/>
    </row>
    <row r="3" spans="2:29" ht="19.5" customHeight="1">
      <c r="B3" s="499"/>
      <c r="C3" s="499"/>
      <c r="D3" s="499"/>
      <c r="E3" s="499"/>
      <c r="F3" s="499"/>
      <c r="G3" s="499"/>
      <c r="H3" s="499"/>
      <c r="I3" s="499"/>
      <c r="J3" s="499"/>
      <c r="K3" s="499"/>
      <c r="L3" s="499"/>
      <c r="M3" s="499"/>
      <c r="N3" s="500"/>
      <c r="O3" s="505"/>
      <c r="P3" s="506"/>
      <c r="Q3" s="506"/>
      <c r="R3" s="506"/>
      <c r="S3" s="506"/>
      <c r="T3" s="506"/>
      <c r="U3" s="506"/>
      <c r="V3" s="506"/>
      <c r="W3" s="506"/>
      <c r="X3" s="506"/>
      <c r="Y3" s="506"/>
      <c r="Z3" s="506"/>
      <c r="AA3" s="506"/>
      <c r="AB3" s="506"/>
      <c r="AC3" s="506"/>
    </row>
    <row r="4" spans="2:29" ht="19.5" customHeight="1">
      <c r="B4" s="501"/>
      <c r="C4" s="501"/>
      <c r="D4" s="501"/>
      <c r="E4" s="501"/>
      <c r="F4" s="501"/>
      <c r="G4" s="501"/>
      <c r="H4" s="501"/>
      <c r="I4" s="501"/>
      <c r="J4" s="501"/>
      <c r="K4" s="501"/>
      <c r="L4" s="501"/>
      <c r="M4" s="501"/>
      <c r="N4" s="502"/>
      <c r="O4" s="507"/>
      <c r="P4" s="508"/>
      <c r="Q4" s="508"/>
      <c r="R4" s="508"/>
      <c r="S4" s="508"/>
      <c r="T4" s="508"/>
      <c r="U4" s="508"/>
      <c r="V4" s="508"/>
      <c r="W4" s="508"/>
      <c r="X4" s="508"/>
      <c r="Y4" s="508"/>
      <c r="Z4" s="508"/>
      <c r="AA4" s="508"/>
      <c r="AB4" s="508"/>
      <c r="AC4" s="508"/>
    </row>
    <row r="5" spans="2:29" ht="19.5" customHeight="1">
      <c r="B5" s="509" t="s">
        <v>259</v>
      </c>
      <c r="C5" s="509"/>
      <c r="D5" s="509"/>
      <c r="E5" s="509"/>
      <c r="F5" s="509" t="s">
        <v>260</v>
      </c>
      <c r="G5" s="509"/>
      <c r="H5" s="509"/>
      <c r="I5" s="509"/>
      <c r="J5" s="509" t="s">
        <v>261</v>
      </c>
      <c r="K5" s="509"/>
      <c r="L5" s="509"/>
      <c r="M5" s="509"/>
      <c r="N5" s="510"/>
      <c r="O5" s="511" t="s">
        <v>261</v>
      </c>
      <c r="P5" s="509"/>
      <c r="Q5" s="509"/>
      <c r="R5" s="509"/>
      <c r="S5" s="509"/>
      <c r="T5" s="509"/>
      <c r="U5" s="509"/>
      <c r="V5" s="509" t="s">
        <v>260</v>
      </c>
      <c r="W5" s="509"/>
      <c r="X5" s="509"/>
      <c r="Y5" s="509"/>
      <c r="Z5" s="509" t="s">
        <v>259</v>
      </c>
      <c r="AA5" s="509"/>
      <c r="AB5" s="509"/>
      <c r="AC5" s="509"/>
    </row>
    <row r="6" spans="2:29" ht="19.5" customHeight="1">
      <c r="B6" s="512" t="s">
        <v>262</v>
      </c>
      <c r="C6" s="512"/>
      <c r="D6" s="512"/>
      <c r="E6" s="512"/>
      <c r="F6" s="512" t="s">
        <v>263</v>
      </c>
      <c r="G6" s="512"/>
      <c r="H6" s="512"/>
      <c r="I6" s="512"/>
      <c r="J6" s="512" t="s">
        <v>263</v>
      </c>
      <c r="K6" s="512"/>
      <c r="L6" s="512"/>
      <c r="M6" s="512"/>
      <c r="N6" s="513"/>
      <c r="O6" s="514" t="s">
        <v>264</v>
      </c>
      <c r="P6" s="515"/>
      <c r="Q6" s="515"/>
      <c r="R6" s="515"/>
      <c r="S6" s="515"/>
      <c r="T6" s="515"/>
      <c r="U6" s="515"/>
      <c r="V6" s="515"/>
      <c r="W6" s="515"/>
      <c r="X6" s="515"/>
      <c r="Y6" s="515"/>
      <c r="Z6" s="515"/>
      <c r="AA6" s="515"/>
      <c r="AB6" s="515"/>
      <c r="AC6" s="516"/>
    </row>
    <row r="7" spans="2:29" ht="19.5" customHeight="1">
      <c r="B7" s="512"/>
      <c r="C7" s="512"/>
      <c r="D7" s="512"/>
      <c r="E7" s="512"/>
      <c r="F7" s="512"/>
      <c r="G7" s="512"/>
      <c r="H7" s="512"/>
      <c r="I7" s="512"/>
      <c r="J7" s="512"/>
      <c r="K7" s="512"/>
      <c r="L7" s="512"/>
      <c r="M7" s="512"/>
      <c r="N7" s="513"/>
      <c r="O7" s="517"/>
      <c r="P7" s="518"/>
      <c r="Q7" s="518"/>
      <c r="R7" s="518"/>
      <c r="S7" s="518"/>
      <c r="T7" s="518"/>
      <c r="U7" s="518"/>
      <c r="V7" s="518"/>
      <c r="W7" s="518"/>
      <c r="X7" s="518"/>
      <c r="Y7" s="518"/>
      <c r="Z7" s="518"/>
      <c r="AA7" s="518"/>
      <c r="AB7" s="518"/>
      <c r="AC7" s="519"/>
    </row>
    <row r="8" spans="2:29" ht="19.5" customHeight="1">
      <c r="B8" s="512" t="s">
        <v>265</v>
      </c>
      <c r="C8" s="512"/>
      <c r="D8" s="512"/>
      <c r="E8" s="512"/>
      <c r="F8" s="512" t="s">
        <v>265</v>
      </c>
      <c r="G8" s="512"/>
      <c r="H8" s="512"/>
      <c r="I8" s="512"/>
      <c r="J8" s="512" t="s">
        <v>266</v>
      </c>
      <c r="K8" s="512"/>
      <c r="L8" s="512"/>
      <c r="M8" s="512"/>
      <c r="N8" s="513"/>
      <c r="O8" s="520" t="s">
        <v>267</v>
      </c>
      <c r="P8" s="512"/>
      <c r="Q8" s="512"/>
      <c r="R8" s="512"/>
      <c r="S8" s="512"/>
      <c r="T8" s="512"/>
      <c r="U8" s="512"/>
      <c r="V8" s="521" t="s">
        <v>268</v>
      </c>
      <c r="W8" s="522"/>
      <c r="X8" s="522"/>
      <c r="Y8" s="523"/>
      <c r="Z8" s="530" t="s">
        <v>269</v>
      </c>
      <c r="AA8" s="522"/>
      <c r="AB8" s="522"/>
      <c r="AC8" s="523"/>
    </row>
    <row r="9" spans="2:29" ht="19.5" customHeight="1">
      <c r="B9" s="512"/>
      <c r="C9" s="512"/>
      <c r="D9" s="512"/>
      <c r="E9" s="512"/>
      <c r="F9" s="512"/>
      <c r="G9" s="512"/>
      <c r="H9" s="512"/>
      <c r="I9" s="512"/>
      <c r="J9" s="512" t="s">
        <v>270</v>
      </c>
      <c r="K9" s="512"/>
      <c r="L9" s="512"/>
      <c r="M9" s="512"/>
      <c r="N9" s="513"/>
      <c r="O9" s="520" t="s">
        <v>267</v>
      </c>
      <c r="P9" s="512"/>
      <c r="Q9" s="512"/>
      <c r="R9" s="512"/>
      <c r="S9" s="512"/>
      <c r="T9" s="512"/>
      <c r="U9" s="512"/>
      <c r="V9" s="524"/>
      <c r="W9" s="525"/>
      <c r="X9" s="525"/>
      <c r="Y9" s="526"/>
      <c r="Z9" s="524"/>
      <c r="AA9" s="525"/>
      <c r="AB9" s="525"/>
      <c r="AC9" s="526"/>
    </row>
    <row r="10" spans="2:29" ht="19.5" customHeight="1">
      <c r="B10" s="512"/>
      <c r="C10" s="512"/>
      <c r="D10" s="512"/>
      <c r="E10" s="512"/>
      <c r="F10" s="512"/>
      <c r="G10" s="512"/>
      <c r="H10" s="512"/>
      <c r="I10" s="512"/>
      <c r="J10" s="512" t="s">
        <v>271</v>
      </c>
      <c r="K10" s="512"/>
      <c r="L10" s="512"/>
      <c r="M10" s="512"/>
      <c r="N10" s="513"/>
      <c r="O10" s="520" t="s">
        <v>267</v>
      </c>
      <c r="P10" s="512"/>
      <c r="Q10" s="512"/>
      <c r="R10" s="512"/>
      <c r="S10" s="512"/>
      <c r="T10" s="512"/>
      <c r="U10" s="512"/>
      <c r="V10" s="524"/>
      <c r="W10" s="525"/>
      <c r="X10" s="525"/>
      <c r="Y10" s="526"/>
      <c r="Z10" s="524"/>
      <c r="AA10" s="525"/>
      <c r="AB10" s="525"/>
      <c r="AC10" s="526"/>
    </row>
    <row r="11" spans="2:29" ht="19.5" customHeight="1">
      <c r="B11" s="512"/>
      <c r="C11" s="512"/>
      <c r="D11" s="512"/>
      <c r="E11" s="512"/>
      <c r="F11" s="512"/>
      <c r="G11" s="512"/>
      <c r="H11" s="512"/>
      <c r="I11" s="512"/>
      <c r="J11" s="512" t="s">
        <v>272</v>
      </c>
      <c r="K11" s="512"/>
      <c r="L11" s="512"/>
      <c r="M11" s="512"/>
      <c r="N11" s="513"/>
      <c r="O11" s="520" t="s">
        <v>267</v>
      </c>
      <c r="P11" s="512"/>
      <c r="Q11" s="512"/>
      <c r="R11" s="512"/>
      <c r="S11" s="512"/>
      <c r="T11" s="512"/>
      <c r="U11" s="512"/>
      <c r="V11" s="524"/>
      <c r="W11" s="525"/>
      <c r="X11" s="525"/>
      <c r="Y11" s="526"/>
      <c r="Z11" s="524"/>
      <c r="AA11" s="525"/>
      <c r="AB11" s="525"/>
      <c r="AC11" s="526"/>
    </row>
    <row r="12" spans="2:29" ht="19.5" customHeight="1">
      <c r="B12" s="512"/>
      <c r="C12" s="512"/>
      <c r="D12" s="512"/>
      <c r="E12" s="512"/>
      <c r="F12" s="512"/>
      <c r="G12" s="512"/>
      <c r="H12" s="512"/>
      <c r="I12" s="512"/>
      <c r="J12" s="512" t="s">
        <v>273</v>
      </c>
      <c r="K12" s="512"/>
      <c r="L12" s="512"/>
      <c r="M12" s="512"/>
      <c r="N12" s="513"/>
      <c r="O12" s="520" t="s">
        <v>267</v>
      </c>
      <c r="P12" s="512"/>
      <c r="Q12" s="512"/>
      <c r="R12" s="512"/>
      <c r="S12" s="512"/>
      <c r="T12" s="512"/>
      <c r="U12" s="512"/>
      <c r="V12" s="524"/>
      <c r="W12" s="525"/>
      <c r="X12" s="525"/>
      <c r="Y12" s="526"/>
      <c r="Z12" s="524"/>
      <c r="AA12" s="525"/>
      <c r="AB12" s="525"/>
      <c r="AC12" s="526"/>
    </row>
    <row r="13" spans="2:29" ht="19.5" customHeight="1">
      <c r="B13" s="512"/>
      <c r="C13" s="512"/>
      <c r="D13" s="512"/>
      <c r="E13" s="512"/>
      <c r="F13" s="512"/>
      <c r="G13" s="512"/>
      <c r="H13" s="512"/>
      <c r="I13" s="512"/>
      <c r="J13" s="512" t="s">
        <v>274</v>
      </c>
      <c r="K13" s="512"/>
      <c r="L13" s="512"/>
      <c r="M13" s="512"/>
      <c r="N13" s="513"/>
      <c r="O13" s="520" t="s">
        <v>267</v>
      </c>
      <c r="P13" s="512"/>
      <c r="Q13" s="512"/>
      <c r="R13" s="512"/>
      <c r="S13" s="512"/>
      <c r="T13" s="512"/>
      <c r="U13" s="512"/>
      <c r="V13" s="524"/>
      <c r="W13" s="525"/>
      <c r="X13" s="525"/>
      <c r="Y13" s="526"/>
      <c r="Z13" s="524"/>
      <c r="AA13" s="525"/>
      <c r="AB13" s="525"/>
      <c r="AC13" s="526"/>
    </row>
    <row r="14" spans="2:29" ht="19.5" customHeight="1">
      <c r="B14" s="512"/>
      <c r="C14" s="512"/>
      <c r="D14" s="512"/>
      <c r="E14" s="512"/>
      <c r="F14" s="512"/>
      <c r="G14" s="512"/>
      <c r="H14" s="512"/>
      <c r="I14" s="512"/>
      <c r="J14" s="512" t="s">
        <v>275</v>
      </c>
      <c r="K14" s="512"/>
      <c r="L14" s="512"/>
      <c r="M14" s="512"/>
      <c r="N14" s="513"/>
      <c r="O14" s="520" t="s">
        <v>267</v>
      </c>
      <c r="P14" s="512"/>
      <c r="Q14" s="512"/>
      <c r="R14" s="512"/>
      <c r="S14" s="512"/>
      <c r="T14" s="512"/>
      <c r="U14" s="512"/>
      <c r="V14" s="524"/>
      <c r="W14" s="525"/>
      <c r="X14" s="525"/>
      <c r="Y14" s="526"/>
      <c r="Z14" s="524"/>
      <c r="AA14" s="525"/>
      <c r="AB14" s="525"/>
      <c r="AC14" s="526"/>
    </row>
    <row r="15" spans="2:29" ht="19.5" customHeight="1">
      <c r="B15" s="512"/>
      <c r="C15" s="512"/>
      <c r="D15" s="512"/>
      <c r="E15" s="512"/>
      <c r="F15" s="512"/>
      <c r="G15" s="512"/>
      <c r="H15" s="512"/>
      <c r="I15" s="512"/>
      <c r="J15" s="512" t="s">
        <v>276</v>
      </c>
      <c r="K15" s="512"/>
      <c r="L15" s="512"/>
      <c r="M15" s="512"/>
      <c r="N15" s="513"/>
      <c r="O15" s="520" t="s">
        <v>267</v>
      </c>
      <c r="P15" s="512"/>
      <c r="Q15" s="512"/>
      <c r="R15" s="512"/>
      <c r="S15" s="512"/>
      <c r="T15" s="512"/>
      <c r="U15" s="512"/>
      <c r="V15" s="524"/>
      <c r="W15" s="525"/>
      <c r="X15" s="525"/>
      <c r="Y15" s="526"/>
      <c r="Z15" s="524"/>
      <c r="AA15" s="525"/>
      <c r="AB15" s="525"/>
      <c r="AC15" s="526"/>
    </row>
    <row r="16" spans="2:29" ht="19.5" customHeight="1">
      <c r="B16" s="512"/>
      <c r="C16" s="512"/>
      <c r="D16" s="512"/>
      <c r="E16" s="512"/>
      <c r="F16" s="512" t="s">
        <v>277</v>
      </c>
      <c r="G16" s="512"/>
      <c r="H16" s="512"/>
      <c r="I16" s="512"/>
      <c r="J16" s="512" t="s">
        <v>278</v>
      </c>
      <c r="K16" s="512"/>
      <c r="L16" s="512"/>
      <c r="M16" s="512"/>
      <c r="N16" s="513"/>
      <c r="O16" s="520" t="s">
        <v>279</v>
      </c>
      <c r="P16" s="512"/>
      <c r="Q16" s="512"/>
      <c r="R16" s="512"/>
      <c r="S16" s="512"/>
      <c r="T16" s="512"/>
      <c r="U16" s="512"/>
      <c r="V16" s="524"/>
      <c r="W16" s="525"/>
      <c r="X16" s="525"/>
      <c r="Y16" s="526"/>
      <c r="Z16" s="524"/>
      <c r="AA16" s="525"/>
      <c r="AB16" s="525"/>
      <c r="AC16" s="526"/>
    </row>
    <row r="17" spans="2:29" ht="19.5" customHeight="1">
      <c r="B17" s="512"/>
      <c r="C17" s="512"/>
      <c r="D17" s="512"/>
      <c r="E17" s="512"/>
      <c r="F17" s="512"/>
      <c r="G17" s="512"/>
      <c r="H17" s="512"/>
      <c r="I17" s="512"/>
      <c r="J17" s="512" t="s">
        <v>280</v>
      </c>
      <c r="K17" s="512"/>
      <c r="L17" s="512"/>
      <c r="M17" s="512"/>
      <c r="N17" s="513"/>
      <c r="O17" s="520" t="s">
        <v>279</v>
      </c>
      <c r="P17" s="512"/>
      <c r="Q17" s="512"/>
      <c r="R17" s="512"/>
      <c r="S17" s="512"/>
      <c r="T17" s="512"/>
      <c r="U17" s="512"/>
      <c r="V17" s="524"/>
      <c r="W17" s="525"/>
      <c r="X17" s="525"/>
      <c r="Y17" s="526"/>
      <c r="Z17" s="524"/>
      <c r="AA17" s="525"/>
      <c r="AB17" s="525"/>
      <c r="AC17" s="526"/>
    </row>
    <row r="18" spans="2:29" ht="19.5" customHeight="1">
      <c r="B18" s="512"/>
      <c r="C18" s="512"/>
      <c r="D18" s="512"/>
      <c r="E18" s="512"/>
      <c r="F18" s="512"/>
      <c r="G18" s="512"/>
      <c r="H18" s="512"/>
      <c r="I18" s="512"/>
      <c r="J18" s="531" t="s">
        <v>281</v>
      </c>
      <c r="K18" s="531"/>
      <c r="L18" s="531"/>
      <c r="M18" s="531"/>
      <c r="N18" s="521"/>
      <c r="O18" s="532" t="s">
        <v>279</v>
      </c>
      <c r="P18" s="531"/>
      <c r="Q18" s="531"/>
      <c r="R18" s="531"/>
      <c r="S18" s="531"/>
      <c r="T18" s="531"/>
      <c r="U18" s="531"/>
      <c r="V18" s="524"/>
      <c r="W18" s="525"/>
      <c r="X18" s="525"/>
      <c r="Y18" s="526"/>
      <c r="Z18" s="524"/>
      <c r="AA18" s="525"/>
      <c r="AB18" s="525"/>
      <c r="AC18" s="526"/>
    </row>
    <row r="19" spans="2:29" ht="19.5" customHeight="1">
      <c r="B19" s="512"/>
      <c r="C19" s="512"/>
      <c r="D19" s="512"/>
      <c r="E19" s="512"/>
      <c r="F19" s="512"/>
      <c r="G19" s="512"/>
      <c r="H19" s="512"/>
      <c r="I19" s="512"/>
      <c r="J19" s="533" t="s">
        <v>282</v>
      </c>
      <c r="K19" s="533"/>
      <c r="L19" s="533"/>
      <c r="M19" s="533"/>
      <c r="N19" s="527"/>
      <c r="O19" s="534"/>
      <c r="P19" s="533"/>
      <c r="Q19" s="533"/>
      <c r="R19" s="533"/>
      <c r="S19" s="533"/>
      <c r="T19" s="533"/>
      <c r="U19" s="533"/>
      <c r="V19" s="524"/>
      <c r="W19" s="525"/>
      <c r="X19" s="525"/>
      <c r="Y19" s="526"/>
      <c r="Z19" s="524"/>
      <c r="AA19" s="525"/>
      <c r="AB19" s="525"/>
      <c r="AC19" s="526"/>
    </row>
    <row r="20" spans="2:29" ht="19.5" customHeight="1">
      <c r="B20" s="512"/>
      <c r="C20" s="512"/>
      <c r="D20" s="512"/>
      <c r="E20" s="512"/>
      <c r="F20" s="512" t="s">
        <v>283</v>
      </c>
      <c r="G20" s="512"/>
      <c r="H20" s="512"/>
      <c r="I20" s="512"/>
      <c r="J20" s="512" t="s">
        <v>284</v>
      </c>
      <c r="K20" s="512"/>
      <c r="L20" s="512"/>
      <c r="M20" s="512"/>
      <c r="N20" s="513"/>
      <c r="O20" s="520" t="s">
        <v>285</v>
      </c>
      <c r="P20" s="512"/>
      <c r="Q20" s="512"/>
      <c r="R20" s="512"/>
      <c r="S20" s="512"/>
      <c r="T20" s="512"/>
      <c r="U20" s="512"/>
      <c r="V20" s="524"/>
      <c r="W20" s="525"/>
      <c r="X20" s="525"/>
      <c r="Y20" s="526"/>
      <c r="Z20" s="524"/>
      <c r="AA20" s="525"/>
      <c r="AB20" s="525"/>
      <c r="AC20" s="526"/>
    </row>
    <row r="21" spans="2:29" ht="19.5" customHeight="1">
      <c r="B21" s="512"/>
      <c r="C21" s="512"/>
      <c r="D21" s="512"/>
      <c r="E21" s="512"/>
      <c r="F21" s="512"/>
      <c r="G21" s="512"/>
      <c r="H21" s="512"/>
      <c r="I21" s="512"/>
      <c r="J21" s="512" t="s">
        <v>286</v>
      </c>
      <c r="K21" s="512"/>
      <c r="L21" s="512"/>
      <c r="M21" s="512"/>
      <c r="N21" s="513"/>
      <c r="O21" s="520" t="s">
        <v>285</v>
      </c>
      <c r="P21" s="512"/>
      <c r="Q21" s="512"/>
      <c r="R21" s="512"/>
      <c r="S21" s="512"/>
      <c r="T21" s="512"/>
      <c r="U21" s="512"/>
      <c r="V21" s="527"/>
      <c r="W21" s="528"/>
      <c r="X21" s="528"/>
      <c r="Y21" s="529"/>
      <c r="Z21" s="524"/>
      <c r="AA21" s="525"/>
      <c r="AB21" s="525"/>
      <c r="AC21" s="526"/>
    </row>
    <row r="22" spans="2:29" ht="19.5" customHeight="1">
      <c r="B22" s="512" t="s">
        <v>287</v>
      </c>
      <c r="C22" s="512"/>
      <c r="D22" s="512"/>
      <c r="E22" s="512"/>
      <c r="F22" s="512" t="s">
        <v>288</v>
      </c>
      <c r="G22" s="512"/>
      <c r="H22" s="512"/>
      <c r="I22" s="512"/>
      <c r="J22" s="512" t="s">
        <v>289</v>
      </c>
      <c r="K22" s="512"/>
      <c r="L22" s="512"/>
      <c r="M22" s="512"/>
      <c r="N22" s="513"/>
      <c r="O22" s="520" t="s">
        <v>290</v>
      </c>
      <c r="P22" s="512"/>
      <c r="Q22" s="512"/>
      <c r="R22" s="512"/>
      <c r="S22" s="512"/>
      <c r="T22" s="512"/>
      <c r="U22" s="512"/>
      <c r="V22" s="512" t="s">
        <v>291</v>
      </c>
      <c r="W22" s="512"/>
      <c r="X22" s="512"/>
      <c r="Y22" s="512"/>
      <c r="Z22" s="524"/>
      <c r="AA22" s="525"/>
      <c r="AB22" s="525"/>
      <c r="AC22" s="526"/>
    </row>
    <row r="23" spans="2:29" ht="19.5" customHeight="1">
      <c r="B23" s="512"/>
      <c r="C23" s="512"/>
      <c r="D23" s="512"/>
      <c r="E23" s="512"/>
      <c r="F23" s="512"/>
      <c r="G23" s="512"/>
      <c r="H23" s="512"/>
      <c r="I23" s="512"/>
      <c r="J23" s="512"/>
      <c r="K23" s="512"/>
      <c r="L23" s="512"/>
      <c r="M23" s="512"/>
      <c r="N23" s="513"/>
      <c r="O23" s="520"/>
      <c r="P23" s="512"/>
      <c r="Q23" s="512"/>
      <c r="R23" s="512"/>
      <c r="S23" s="512"/>
      <c r="T23" s="512"/>
      <c r="U23" s="512"/>
      <c r="V23" s="512"/>
      <c r="W23" s="512"/>
      <c r="X23" s="512"/>
      <c r="Y23" s="512"/>
      <c r="Z23" s="527"/>
      <c r="AA23" s="528"/>
      <c r="AB23" s="528"/>
      <c r="AC23" s="529"/>
    </row>
    <row r="24" spans="2:29" ht="19.5" customHeight="1">
      <c r="B24" s="48" t="s">
        <v>292</v>
      </c>
    </row>
  </sheetData>
  <mergeCells count="51">
    <mergeCell ref="B22:E23"/>
    <mergeCell ref="F22:I23"/>
    <mergeCell ref="J22:N23"/>
    <mergeCell ref="O22:U23"/>
    <mergeCell ref="V22:Y23"/>
    <mergeCell ref="F20:I21"/>
    <mergeCell ref="J20:N20"/>
    <mergeCell ref="O20:U20"/>
    <mergeCell ref="J21:N21"/>
    <mergeCell ref="O21:U21"/>
    <mergeCell ref="J15:N15"/>
    <mergeCell ref="O15:U15"/>
    <mergeCell ref="F16:I19"/>
    <mergeCell ref="J16:N16"/>
    <mergeCell ref="O16:U16"/>
    <mergeCell ref="J17:N17"/>
    <mergeCell ref="O17:U17"/>
    <mergeCell ref="J18:N18"/>
    <mergeCell ref="O18:U18"/>
    <mergeCell ref="J19:N19"/>
    <mergeCell ref="O19:U19"/>
    <mergeCell ref="J12:N12"/>
    <mergeCell ref="O12:U12"/>
    <mergeCell ref="J13:N13"/>
    <mergeCell ref="O13:U13"/>
    <mergeCell ref="J14:N14"/>
    <mergeCell ref="O14:U14"/>
    <mergeCell ref="B6:E7"/>
    <mergeCell ref="F6:I7"/>
    <mergeCell ref="J6:N7"/>
    <mergeCell ref="O6:AC7"/>
    <mergeCell ref="B8:E21"/>
    <mergeCell ref="F8:I15"/>
    <mergeCell ref="J8:N8"/>
    <mergeCell ref="O8:U8"/>
    <mergeCell ref="V8:Y21"/>
    <mergeCell ref="Z8:AC23"/>
    <mergeCell ref="J9:N9"/>
    <mergeCell ref="O9:U9"/>
    <mergeCell ref="J10:N10"/>
    <mergeCell ref="O10:U10"/>
    <mergeCell ref="J11:N11"/>
    <mergeCell ref="O11:U11"/>
    <mergeCell ref="B2:N4"/>
    <mergeCell ref="O2:AC4"/>
    <mergeCell ref="B5:E5"/>
    <mergeCell ref="F5:I5"/>
    <mergeCell ref="J5:N5"/>
    <mergeCell ref="O5:U5"/>
    <mergeCell ref="V5:Y5"/>
    <mergeCell ref="Z5:AC5"/>
  </mergeCells>
  <phoneticPr fontId="2"/>
  <pageMargins left="0.7" right="0.7" top="0.75" bottom="0.75" header="0.3" footer="0.3"/>
  <pageSetup paperSize="9" scale="75"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表紙</vt:lpstr>
      <vt:lpstr>Ⅰ案内</vt:lpstr>
      <vt:lpstr>Ⅱ単価一覧</vt:lpstr>
      <vt:lpstr>Ⅱ-1根固ﾌﾞﾛｯｸ単価表 </vt:lpstr>
      <vt:lpstr>Ⅲ-2計算例 </vt:lpstr>
      <vt:lpstr>Ⅲ補正方法</vt:lpstr>
      <vt:lpstr>Ⅳ 単価作成方法</vt:lpstr>
      <vt:lpstr>Ⅴ 掲載のない単価表</vt:lpstr>
      <vt:lpstr>下表</vt:lpstr>
      <vt:lpstr>Sheet5</vt:lpstr>
      <vt:lpstr>Ⅰ案内!Print_Area</vt:lpstr>
      <vt:lpstr>'Ⅱ-1根固ﾌﾞﾛｯｸ単価表 '!Print_Area</vt:lpstr>
      <vt:lpstr>Ⅱ単価一覧!Print_Area</vt:lpstr>
      <vt:lpstr>'Ⅲ-2計算例 '!Print_Area</vt:lpstr>
      <vt:lpstr>Ⅲ補正方法!Print_Area</vt:lpstr>
      <vt:lpstr>'Ⅳ 単価作成方法'!Print_Area</vt:lpstr>
      <vt:lpstr>表紙!Print_Area</vt:lpstr>
    </vt:vector>
  </TitlesOfParts>
  <Company>SCOPE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NMINAMI</dc:creator>
  <cp:lastModifiedBy>takasaka-m89pw</cp:lastModifiedBy>
  <cp:lastPrinted>2016-04-07T16:46:10Z</cp:lastPrinted>
  <dcterms:created xsi:type="dcterms:W3CDTF">2012-10-22T01:26:58Z</dcterms:created>
  <dcterms:modified xsi:type="dcterms:W3CDTF">2016-04-07T16:48:52Z</dcterms:modified>
</cp:coreProperties>
</file>